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 activeTab="4"/>
  </bookViews>
  <sheets>
    <sheet name="Total AP" sheetId="24" r:id="rId1"/>
    <sheet name="Ávila" sheetId="33" r:id="rId2"/>
    <sheet name="Burgos" sheetId="34" r:id="rId3"/>
    <sheet name=" León" sheetId="35" r:id="rId4"/>
    <sheet name="El Bierzo" sheetId="36" r:id="rId5"/>
    <sheet name="Palencia" sheetId="37" r:id="rId6"/>
    <sheet name="Salamanca" sheetId="38" r:id="rId7"/>
    <sheet name="Segovia" sheetId="39" r:id="rId8"/>
    <sheet name=" Soria" sheetId="40" r:id="rId9"/>
    <sheet name="Valladolid Oeste" sheetId="41" r:id="rId10"/>
    <sheet name="Valladolid Este" sheetId="42" r:id="rId11"/>
    <sheet name="Zamora" sheetId="43" r:id="rId12"/>
  </sheets>
  <definedNames>
    <definedName name="_xlnm.Print_Area" localSheetId="3">' León'!$A$1:$Z$48</definedName>
    <definedName name="_xlnm.Print_Area" localSheetId="8">' Soria'!$A$1:$Z$34</definedName>
    <definedName name="_xlnm.Print_Area" localSheetId="1">Ávila!$A$1:$Z$42</definedName>
    <definedName name="_xlnm.Print_Area" localSheetId="2">Burgos!$A$1:$Z$57</definedName>
    <definedName name="_xlnm.Print_Area" localSheetId="4">'El Bierzo'!$A$1:$Z$31</definedName>
    <definedName name="_xlnm.Print_Area" localSheetId="5">Palencia!$A$1:$Z$40</definedName>
    <definedName name="_xlnm.Print_Area" localSheetId="6">Salamanca!$A$1:$Z$57</definedName>
    <definedName name="_xlnm.Print_Area" localSheetId="7">Segovia!$A$1:$Z$36</definedName>
    <definedName name="_xlnm.Print_Area" localSheetId="0">'Total AP'!$A$1:$V$51</definedName>
    <definedName name="_xlnm.Print_Area" localSheetId="10">'Valladolid Este'!$A$1:$Z$44</definedName>
    <definedName name="_xlnm.Print_Area" localSheetId="9">'Valladolid Oeste'!$A$1:$Z$37</definedName>
    <definedName name="_xlnm.Print_Area" localSheetId="11">Zamora!$A$1:$Z$42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24" l="1"/>
  <c r="O6" i="24"/>
  <c r="U41" i="24" l="1"/>
  <c r="U40" i="24"/>
  <c r="U38" i="24"/>
  <c r="U37" i="24"/>
  <c r="U35" i="24"/>
  <c r="U34" i="24"/>
  <c r="U32" i="24"/>
  <c r="U31" i="24"/>
  <c r="U29" i="24"/>
  <c r="U28" i="24"/>
  <c r="U26" i="24"/>
  <c r="U25" i="24"/>
  <c r="U23" i="24"/>
  <c r="U22" i="24"/>
  <c r="U20" i="24"/>
  <c r="U19" i="24"/>
  <c r="U17" i="24"/>
  <c r="U16" i="24"/>
  <c r="U14" i="24"/>
  <c r="U13" i="24"/>
  <c r="U11" i="24"/>
  <c r="U10" i="24"/>
  <c r="V9" i="24" l="1"/>
  <c r="V10" i="24"/>
  <c r="V11" i="24"/>
  <c r="V12" i="24"/>
  <c r="V13" i="24"/>
  <c r="V14" i="24"/>
  <c r="V15" i="24"/>
  <c r="V16" i="24"/>
  <c r="V17" i="24"/>
  <c r="V18" i="24"/>
  <c r="V19" i="24"/>
  <c r="V20" i="24"/>
  <c r="V21" i="24"/>
  <c r="V22" i="24"/>
  <c r="V23" i="24"/>
  <c r="V24" i="24"/>
  <c r="V25" i="24"/>
  <c r="V26" i="24"/>
  <c r="V27" i="24"/>
  <c r="V28" i="24"/>
  <c r="V29" i="24"/>
  <c r="V30" i="24"/>
  <c r="V31" i="24"/>
  <c r="V32" i="24"/>
  <c r="V33" i="24"/>
  <c r="V34" i="24"/>
  <c r="V35" i="24"/>
  <c r="V36" i="24"/>
  <c r="V37" i="24"/>
  <c r="V38" i="24"/>
  <c r="V39" i="24"/>
  <c r="V40" i="24"/>
  <c r="V41" i="24"/>
  <c r="V6" i="24"/>
  <c r="V7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Q39" i="24"/>
  <c r="Q40" i="24"/>
  <c r="Q41" i="24"/>
  <c r="Q6" i="24"/>
  <c r="Q7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6" i="24"/>
  <c r="M7" i="24"/>
  <c r="F41" i="24" l="1"/>
  <c r="F40" i="24"/>
  <c r="F38" i="24"/>
  <c r="F37" i="24"/>
  <c r="F35" i="24"/>
  <c r="F34" i="24"/>
  <c r="F32" i="24"/>
  <c r="F31" i="24"/>
  <c r="F29" i="24"/>
  <c r="F28" i="24"/>
  <c r="F26" i="24"/>
  <c r="F25" i="24"/>
  <c r="F23" i="24"/>
  <c r="F22" i="24"/>
  <c r="F20" i="24"/>
  <c r="F19" i="24"/>
  <c r="F17" i="24"/>
  <c r="F16" i="24"/>
  <c r="F14" i="24"/>
  <c r="F13" i="24"/>
  <c r="F11" i="24"/>
  <c r="F10" i="24"/>
  <c r="F7" i="24"/>
  <c r="F6" i="24"/>
  <c r="K5" i="24" l="1"/>
  <c r="M5" i="24" s="1"/>
  <c r="T5" i="24" l="1"/>
  <c r="S5" i="24"/>
  <c r="O5" i="24"/>
  <c r="Q5" i="24" s="1"/>
  <c r="U7" i="24" l="1"/>
  <c r="U6" i="24"/>
  <c r="V5" i="24"/>
  <c r="L41" i="24"/>
  <c r="I41" i="24"/>
  <c r="L40" i="24"/>
  <c r="I40" i="24"/>
  <c r="P40" i="24"/>
  <c r="L38" i="24"/>
  <c r="I38" i="24"/>
  <c r="L37" i="24"/>
  <c r="I37" i="24"/>
  <c r="P38" i="24"/>
  <c r="L35" i="24"/>
  <c r="I35" i="24"/>
  <c r="L34" i="24"/>
  <c r="I34" i="24"/>
  <c r="P34" i="24"/>
  <c r="L32" i="24"/>
  <c r="I32" i="24"/>
  <c r="L31" i="24"/>
  <c r="I31" i="24"/>
  <c r="P32" i="24"/>
  <c r="L29" i="24"/>
  <c r="I29" i="24"/>
  <c r="L28" i="24"/>
  <c r="I28" i="24"/>
  <c r="P28" i="24"/>
  <c r="L26" i="24"/>
  <c r="I26" i="24"/>
  <c r="L25" i="24"/>
  <c r="I25" i="24"/>
  <c r="P26" i="24"/>
  <c r="L23" i="24"/>
  <c r="I23" i="24"/>
  <c r="L22" i="24"/>
  <c r="I22" i="24"/>
  <c r="P22" i="24"/>
  <c r="L20" i="24"/>
  <c r="I20" i="24"/>
  <c r="L19" i="24"/>
  <c r="I19" i="24"/>
  <c r="P20" i="24"/>
  <c r="L17" i="24"/>
  <c r="I17" i="24"/>
  <c r="L16" i="24"/>
  <c r="I16" i="24"/>
  <c r="P16" i="24"/>
  <c r="L14" i="24"/>
  <c r="I14" i="24"/>
  <c r="L13" i="24"/>
  <c r="I13" i="24"/>
  <c r="P13" i="24"/>
  <c r="L11" i="24"/>
  <c r="I11" i="24"/>
  <c r="L10" i="24"/>
  <c r="I10" i="24"/>
  <c r="P10" i="24"/>
  <c r="I7" i="24"/>
  <c r="I6" i="24"/>
  <c r="P7" i="24"/>
  <c r="L6" i="24"/>
  <c r="C5" i="24"/>
  <c r="P14" i="24" l="1"/>
  <c r="P11" i="24"/>
  <c r="P17" i="24"/>
  <c r="P23" i="24"/>
  <c r="P29" i="24"/>
  <c r="P35" i="24"/>
  <c r="P41" i="24"/>
  <c r="P19" i="24"/>
  <c r="P25" i="24"/>
  <c r="P31" i="24"/>
  <c r="P37" i="24"/>
  <c r="P6" i="24"/>
  <c r="L7" i="24"/>
</calcChain>
</file>

<file path=xl/sharedStrings.xml><?xml version="1.0" encoding="utf-8"?>
<sst xmlns="http://schemas.openxmlformats.org/spreadsheetml/2006/main" count="1123" uniqueCount="344">
  <si>
    <t xml:space="preserve">Area de Salud </t>
  </si>
  <si>
    <t>% médicos/total</t>
  </si>
  <si>
    <t>% enfermeras/total</t>
  </si>
  <si>
    <t>Castilla y León</t>
  </si>
  <si>
    <t>CS rurales</t>
  </si>
  <si>
    <t>Avila</t>
  </si>
  <si>
    <t xml:space="preserve">Número de centros de salud </t>
  </si>
  <si>
    <t>100%</t>
  </si>
  <si>
    <t>Burgos</t>
  </si>
  <si>
    <t>León</t>
  </si>
  <si>
    <t>Bierzo</t>
  </si>
  <si>
    <t>Palencia</t>
  </si>
  <si>
    <t>Salamanca</t>
  </si>
  <si>
    <t>Segovia</t>
  </si>
  <si>
    <t>Soria</t>
  </si>
  <si>
    <t>Zamora</t>
  </si>
  <si>
    <t>14</t>
  </si>
  <si>
    <t>% tarjetas/total</t>
  </si>
  <si>
    <t>Población adscrita</t>
  </si>
  <si>
    <t>Pediatras</t>
  </si>
  <si>
    <t>Profesionales adscritos</t>
  </si>
  <si>
    <t>86</t>
  </si>
  <si>
    <t>161</t>
  </si>
  <si>
    <t>22</t>
  </si>
  <si>
    <t>37</t>
  </si>
  <si>
    <t>28</t>
  </si>
  <si>
    <t>11</t>
  </si>
  <si>
    <t>20</t>
  </si>
  <si>
    <t>36</t>
  </si>
  <si>
    <t>16</t>
  </si>
  <si>
    <t>17</t>
  </si>
  <si>
    <t>24</t>
  </si>
  <si>
    <t xml:space="preserve">C.S. ARENAS SAN PEDRO </t>
  </si>
  <si>
    <t>C.S. AREVALO</t>
  </si>
  <si>
    <t>C.S. AVILA ESTACION</t>
  </si>
  <si>
    <t>C.S. AVILA NORTE</t>
  </si>
  <si>
    <t>C.S. AVILA RURAL</t>
  </si>
  <si>
    <t>C.S. LANZAHITA</t>
  </si>
  <si>
    <t>C.S. AVILA SUR OESTE</t>
  </si>
  <si>
    <t>C.S. BARCO DE AVILA</t>
  </si>
  <si>
    <t>C.S. BURGOHONDO</t>
  </si>
  <si>
    <t>C.S. CANDELEDA</t>
  </si>
  <si>
    <t>C.S. CEBREROS</t>
  </si>
  <si>
    <t>C.S. FONTIVEROS</t>
  </si>
  <si>
    <t>C.S. NAVARREDONDA GREDOS</t>
  </si>
  <si>
    <t>C.S. LAS NAVAS MARQUES</t>
  </si>
  <si>
    <t>C.S. MADRIGAL DE LAS ALTAS TORRES</t>
  </si>
  <si>
    <t>C.S. MOMBELTRAN</t>
  </si>
  <si>
    <t>C.S. PIEDRAHITA</t>
  </si>
  <si>
    <t>C.S. SAN PEDRO ARROYO</t>
  </si>
  <si>
    <t>C.S. SOTILLO DE ADRADA</t>
  </si>
  <si>
    <t>C.S. MUÑANA</t>
  </si>
  <si>
    <t>C.S. MUÑICO</t>
  </si>
  <si>
    <t>C.S. AVILA SUR ESTE</t>
  </si>
  <si>
    <t>C.S. ARANDA NORTE</t>
  </si>
  <si>
    <t>C.S. ARANDA RURAL</t>
  </si>
  <si>
    <t>C.S. ARANDA SUR</t>
  </si>
  <si>
    <t>C.S. BELORADO</t>
  </si>
  <si>
    <t>C.S. BRIVIESCA</t>
  </si>
  <si>
    <t>C.S. CRISTOBAL ACOSTA</t>
  </si>
  <si>
    <t>C.S. I. LOPEZ SAIZ</t>
  </si>
  <si>
    <t>C.S. BURGOS RURAL NORTE</t>
  </si>
  <si>
    <t>C.S. BURGOS RURAL SUR</t>
  </si>
  <si>
    <t>C.S. CONDADO DE TREVIÑO</t>
  </si>
  <si>
    <t>C.S. ESPINOSA MONTEROS</t>
  </si>
  <si>
    <t>C.S. GAMONAL ANTIGUA</t>
  </si>
  <si>
    <t>C.S. GAMONAL LAS TORRES</t>
  </si>
  <si>
    <t>C.S. GARCIA LORCA</t>
  </si>
  <si>
    <t>C.S. HUERTA DE REY</t>
  </si>
  <si>
    <t>C.S. LERMA</t>
  </si>
  <si>
    <t>C.S. LOS COMUNEROS</t>
  </si>
  <si>
    <t>C.S. LOS CUBOS</t>
  </si>
  <si>
    <t>C.S. MEDINA DE POMAR</t>
  </si>
  <si>
    <t>C.S. MELGAR FERNAMENTAL</t>
  </si>
  <si>
    <t>C.S. MIRANDA ESTE</t>
  </si>
  <si>
    <t>C.S. MIRANDA OESTE</t>
  </si>
  <si>
    <t>C.S. PAMPLIEGA</t>
  </si>
  <si>
    <t>C.S. QUINTANAR SIERRA</t>
  </si>
  <si>
    <t>C.S. ROA DE DUERO</t>
  </si>
  <si>
    <t>C.S. SALAS LOS INFANTES</t>
  </si>
  <si>
    <t>C.S. SAN AGUSTIN</t>
  </si>
  <si>
    <t>C.S. SANTA CLARA</t>
  </si>
  <si>
    <t>C.S. SEDANO</t>
  </si>
  <si>
    <t>C.S. VALLE DE LOSA</t>
  </si>
  <si>
    <t>C.S. VALLE TOBALINA</t>
  </si>
  <si>
    <t>C.S. VALLE VALDEBEZANA</t>
  </si>
  <si>
    <t>C.S. VILLADIEGO</t>
  </si>
  <si>
    <t>C.S. VALLE DE MENA</t>
  </si>
  <si>
    <t>C.S. VILLARCAYO</t>
  </si>
  <si>
    <t>C.S. JOSE LUIS SANTAMARIA</t>
  </si>
  <si>
    <t>C.S. LAS HUELGAS</t>
  </si>
  <si>
    <t>C.S. ARMUNIA</t>
  </si>
  <si>
    <t>C.S. ASTORGA I</t>
  </si>
  <si>
    <t>C.S. ASTORGA II</t>
  </si>
  <si>
    <t>C.S. SAN EMILIANO</t>
  </si>
  <si>
    <t>C.S. BOÑAR</t>
  </si>
  <si>
    <t>C.S. CISTIERNA</t>
  </si>
  <si>
    <t>C.S. CUENCA BERNESGA</t>
  </si>
  <si>
    <t>C.S. LA BAÑEZA I</t>
  </si>
  <si>
    <t>C.S. BAÑEZA II</t>
  </si>
  <si>
    <t>C.S. TRUCHAS</t>
  </si>
  <si>
    <t>C.S. LA MAGDALENA</t>
  </si>
  <si>
    <t>C.S. ERAS DE RENUEVA</t>
  </si>
  <si>
    <t>C.S. LA PALOMERA</t>
  </si>
  <si>
    <t>C.S. CONDESA</t>
  </si>
  <si>
    <t>C.S. CRUCERO</t>
  </si>
  <si>
    <t>C.S. JOSE AGUADO I</t>
  </si>
  <si>
    <t>C.S. JOSE AGUADO II</t>
  </si>
  <si>
    <t>C.S. MANSILLA MULAS</t>
  </si>
  <si>
    <t>C.S. MATALLANA DE TORIO</t>
  </si>
  <si>
    <t>C.S. RIAÑO</t>
  </si>
  <si>
    <t>C.S. RIBERA DEL ESLA</t>
  </si>
  <si>
    <t>C.S. RIBERA DEL ORBIGO</t>
  </si>
  <si>
    <t>C.S. SAHAGUN CAMPOS</t>
  </si>
  <si>
    <t>C.S. SAN ANDRES RABANEDO</t>
  </si>
  <si>
    <t>C.S. STA. MARIA PARAMO</t>
  </si>
  <si>
    <t>C.S. VALDERAS</t>
  </si>
  <si>
    <t>C.S. VALENCIA DE D. JUAN</t>
  </si>
  <si>
    <t>C.S. TROBAJO DEL CAMINO</t>
  </si>
  <si>
    <t>C.S. BEMBIBRE</t>
  </si>
  <si>
    <t>C.S. CACABELOS</t>
  </si>
  <si>
    <t>C.S. FABERO</t>
  </si>
  <si>
    <t>C.S. PONFERRADA III</t>
  </si>
  <si>
    <t>C.S. PUENTE DOMINGO FLOREZ</t>
  </si>
  <si>
    <t>C.S. TORENO</t>
  </si>
  <si>
    <t>C.S. VILLABLINO</t>
  </si>
  <si>
    <t>C.S. VILLAFRANCA BIERZO</t>
  </si>
  <si>
    <t>C.S. PONFERRADA IV</t>
  </si>
  <si>
    <t>C.S. AGUILAR DE CAMPOO</t>
  </si>
  <si>
    <t>C.S. BALTANAS</t>
  </si>
  <si>
    <t>C.S. CARRION DE LOS CONDES</t>
  </si>
  <si>
    <t>C.S. CERVERA PISUERGA</t>
  </si>
  <si>
    <t>C.S. FROMISTA</t>
  </si>
  <si>
    <t>C.S. GUARDO</t>
  </si>
  <si>
    <t>C.S. HERRERA DE PISUERGA</t>
  </si>
  <si>
    <t>C.S. JARDINILLOS</t>
  </si>
  <si>
    <t>C.S. DE LA PUEBLA</t>
  </si>
  <si>
    <t>C.S. OSORNO</t>
  </si>
  <si>
    <t>C.S. PALENCIA RURAL</t>
  </si>
  <si>
    <t>C.S. PAREDES DE NAVA</t>
  </si>
  <si>
    <t>C.S. PINTOR OLIVA</t>
  </si>
  <si>
    <t>C.S. SALDAÑA</t>
  </si>
  <si>
    <t>C.S. ERAS DEL BOSQUE</t>
  </si>
  <si>
    <t>C.S. TORQUEMADA</t>
  </si>
  <si>
    <t>C.S. VENTA DE BAÑOS</t>
  </si>
  <si>
    <t>C.S. VILLARRAMIEL</t>
  </si>
  <si>
    <t>C.S. VILLADA</t>
  </si>
  <si>
    <t>C.S. VILLAMURIEL DE CERRATO</t>
  </si>
  <si>
    <t>C.S. ALBA DE TORMES</t>
  </si>
  <si>
    <t>C.S. ALDEADAVILA RIBERA</t>
  </si>
  <si>
    <t>C.S. BEJAR</t>
  </si>
  <si>
    <t>C.S. CALZADA VALDUNCIEL</t>
  </si>
  <si>
    <t>C.S. CANTALAPIEDRA</t>
  </si>
  <si>
    <t>C.S. CIUDAD RODRIGO</t>
  </si>
  <si>
    <t>C.S. MIGUEL ARMIJO</t>
  </si>
  <si>
    <t>C.S. FUENTE DE SAN ESTEBAN</t>
  </si>
  <si>
    <t>C.S. FUENTEGUINALDO</t>
  </si>
  <si>
    <t>C.S. FUENTES DE OÑORO</t>
  </si>
  <si>
    <t>C.S. GARRIDO NORTE</t>
  </si>
  <si>
    <t>C.S. GARRIDO SUR</t>
  </si>
  <si>
    <t>C.S. GUIJUELO</t>
  </si>
  <si>
    <t>C.S. ALAMEDILLA</t>
  </si>
  <si>
    <t>C.S. LA ALBERCA</t>
  </si>
  <si>
    <t>C.S. LEDESMA</t>
  </si>
  <si>
    <t>C.S. LINARES DE RIOFRIO</t>
  </si>
  <si>
    <t>C.S. LUMBRALES</t>
  </si>
  <si>
    <t>C.S. MATILLA CAÑOS</t>
  </si>
  <si>
    <t>C.S. MIRANDA DEL CASTAÑAR</t>
  </si>
  <si>
    <t>C.S. PEDROSILLO EL RALO</t>
  </si>
  <si>
    <t>C.S. PERIURBANA NORTE</t>
  </si>
  <si>
    <t>C.S. PERIURBANO SUR</t>
  </si>
  <si>
    <t>C.S. PEÑARANDA</t>
  </si>
  <si>
    <t>C.S. PIZARRALES-VIDAL</t>
  </si>
  <si>
    <t>C.S. ROBLEDA</t>
  </si>
  <si>
    <t>C.S. SAN JOSE</t>
  </si>
  <si>
    <t>C.S. SANTA MARTA DE TORMES</t>
  </si>
  <si>
    <t>C.S. F.VILLALOBOS</t>
  </si>
  <si>
    <t>C.S. TAMAMES</t>
  </si>
  <si>
    <t>C.S. ELENA GINEL DIEZ</t>
  </si>
  <si>
    <t>C.S. VILLORIA</t>
  </si>
  <si>
    <t>C.S. VITIGUDINO</t>
  </si>
  <si>
    <t>C.S. UNIVERSIDAD CENTRO</t>
  </si>
  <si>
    <t>C.S. SAN JUAN</t>
  </si>
  <si>
    <t>C.S. CAPUCHINOS</t>
  </si>
  <si>
    <t>C.S. CANTALEJO</t>
  </si>
  <si>
    <t>C.S. CARBONERO EL MAYOR</t>
  </si>
  <si>
    <t>C.S. CUELLAR</t>
  </si>
  <si>
    <t>C.S. FUENTESAUCO</t>
  </si>
  <si>
    <t>C.S. NAVAFRIA</t>
  </si>
  <si>
    <t>C.S. NAVA DE LA ASUNCION</t>
  </si>
  <si>
    <t>C.S. RIAZA</t>
  </si>
  <si>
    <t>C.S. SEGOVIA I</t>
  </si>
  <si>
    <t>C.S. SEGOVIA II</t>
  </si>
  <si>
    <t>C.S. SEGOVIA III</t>
  </si>
  <si>
    <t>C.S. SEGOVIA RURAL</t>
  </si>
  <si>
    <t>C.S. SEPULVEDA</t>
  </si>
  <si>
    <t>C.S. VILLACASTIN</t>
  </si>
  <si>
    <t>C.S. EL ESPINAR</t>
  </si>
  <si>
    <t>C.S. SAN ILDEFONSO</t>
  </si>
  <si>
    <t>C.S. SACRAMENIA</t>
  </si>
  <si>
    <t>C.S. AGREDA</t>
  </si>
  <si>
    <t>C.S. ALMAZAN</t>
  </si>
  <si>
    <t>C.S. ARCOS DE JALON</t>
  </si>
  <si>
    <t>C.S. BERLANGA DE DUERO</t>
  </si>
  <si>
    <t>C.S. EL BURGO DE OSMA</t>
  </si>
  <si>
    <t>C.S. SAN ESTEBAN GORMAZ</t>
  </si>
  <si>
    <t>C.S. GOMARA</t>
  </si>
  <si>
    <t>C.S. OLVEGA</t>
  </si>
  <si>
    <t>C.S. PINARES-COVALEDA</t>
  </si>
  <si>
    <t>C.S. SAN LEONARDO YAGÜE</t>
  </si>
  <si>
    <t>C.S. SORIA RURAL</t>
  </si>
  <si>
    <t>C.S. S.PEDRO MANRIQUE</t>
  </si>
  <si>
    <t>C.S. SORIA NORTE</t>
  </si>
  <si>
    <t>C.S. SORIA SUR</t>
  </si>
  <si>
    <t>C.S. ARTURO EYRIES</t>
  </si>
  <si>
    <t>C.S. CASA DEL BARCO</t>
  </si>
  <si>
    <t>C.S. PLAZA DEL EJERCITO</t>
  </si>
  <si>
    <t>C.S. HUERTA DEL REY</t>
  </si>
  <si>
    <t>C.S. LAGUNA DE DUERO</t>
  </si>
  <si>
    <t>C.S. MAYORGA DE CAMPOS</t>
  </si>
  <si>
    <t>C.S. MEDINA DE RIOSECO</t>
  </si>
  <si>
    <t>C.S. MOTA DEL MARQUES</t>
  </si>
  <si>
    <t>C.S. PARQUESOL</t>
  </si>
  <si>
    <t>C.S. PISUERGA</t>
  </si>
  <si>
    <t>C.S. PARQUE ALAMEDA-COVARESA</t>
  </si>
  <si>
    <t>C.S. TORDESILLAS</t>
  </si>
  <si>
    <t>C.S. VILLAFRECHOS</t>
  </si>
  <si>
    <t>C.S. VILLALON DE CAMPOS</t>
  </si>
  <si>
    <t>C.S. VALLADOLID RURAL II</t>
  </si>
  <si>
    <t>C.S. DELICIAS I</t>
  </si>
  <si>
    <t>C.S. DELICIAS II</t>
  </si>
  <si>
    <t>C.S. BARRIO ESPAÑA</t>
  </si>
  <si>
    <t>C.S. ESGUEVILLAS</t>
  </si>
  <si>
    <t>C.S. CIRCUNVALACION</t>
  </si>
  <si>
    <t>C.S. ISCAR</t>
  </si>
  <si>
    <t>C.S. MAGDALENA</t>
  </si>
  <si>
    <t>C.S. TORTOLA</t>
  </si>
  <si>
    <t>C.S. PILARICA</t>
  </si>
  <si>
    <t>C.S. CIRCULAR</t>
  </si>
  <si>
    <t>C.S. RONDILLA I</t>
  </si>
  <si>
    <t>C.S. RONDILLA II</t>
  </si>
  <si>
    <t>C.S. CANTERAC</t>
  </si>
  <si>
    <t>C.S. SAN PABLO</t>
  </si>
  <si>
    <t>C.S. PEÑAFIEL</t>
  </si>
  <si>
    <t>C.S. PORTILLO</t>
  </si>
  <si>
    <t>C.S. SERRADA</t>
  </si>
  <si>
    <t>C.S. TUDELA</t>
  </si>
  <si>
    <t>C.S. ALAEJOS</t>
  </si>
  <si>
    <t>C.S. OLMEDO</t>
  </si>
  <si>
    <t>C.S. MEDINA CAMPO RURAL</t>
  </si>
  <si>
    <t>C.S. MEDINA CAMPO URBANO</t>
  </si>
  <si>
    <t>C.S. LA VICTORIA</t>
  </si>
  <si>
    <t>C.S. GAMAZO</t>
  </si>
  <si>
    <t>C.S. VALLADOLID RURAL I</t>
  </si>
  <si>
    <t>C.S. CIGALES</t>
  </si>
  <si>
    <t>C.S. PARADA DEL MOLINO</t>
  </si>
  <si>
    <t>C.S. ALCAÑICES</t>
  </si>
  <si>
    <t>C.S. ALTA SANABRIA</t>
  </si>
  <si>
    <t>C.S. BENAVENTE NORTE</t>
  </si>
  <si>
    <t>C.S. BENAVENTE SUR</t>
  </si>
  <si>
    <t>C.S. CAMARZANA DE TERA</t>
  </si>
  <si>
    <t>C.S. VILLARRIN</t>
  </si>
  <si>
    <t>C.S. CARBAJALES DE ALBA</t>
  </si>
  <si>
    <t>C.S. MOMBUEY</t>
  </si>
  <si>
    <t>C.S. CORRALES DEL VINO</t>
  </si>
  <si>
    <t>C.S. PUERTA NUEVA</t>
  </si>
  <si>
    <t>C.S. SANTA ELENA</t>
  </si>
  <si>
    <t>C.S. LA GUAREÑA</t>
  </si>
  <si>
    <t>C.S. PUEBLA DE SANABRIA</t>
  </si>
  <si>
    <t>C.S. BERMILLO DE SAYAGO</t>
  </si>
  <si>
    <t>C.S. TABARA</t>
  </si>
  <si>
    <t>C.S. TORO</t>
  </si>
  <si>
    <t>C.S. VILLALPANDO</t>
  </si>
  <si>
    <t>C.S. VIRGEN DE LA CONCHA</t>
  </si>
  <si>
    <t>C.S. ZAMORA NORTE</t>
  </si>
  <si>
    <t>C.S. ZAMORA SUR</t>
  </si>
  <si>
    <t>R</t>
  </si>
  <si>
    <t>U</t>
  </si>
  <si>
    <t>CS urbanos+ CS semiurbanos</t>
  </si>
  <si>
    <t>Enfermeras EAP</t>
  </si>
  <si>
    <t>Fecha de corte : 01/01/2019</t>
  </si>
  <si>
    <t>Centro</t>
  </si>
  <si>
    <t>Tipo</t>
  </si>
  <si>
    <t>Código</t>
  </si>
  <si>
    <t>% tarjetas &lt;14/total</t>
  </si>
  <si>
    <t>% pediatras/total</t>
  </si>
  <si>
    <t>nº pediatras de equipo</t>
  </si>
  <si>
    <t>(1) Fuente Tarjeta Sanitaria</t>
  </si>
  <si>
    <t>Tarjetas Sanitarias &lt;14 (1)</t>
  </si>
  <si>
    <t>Tarjetas Sanitarias (1)</t>
  </si>
  <si>
    <t>Nº médicos (1)</t>
  </si>
  <si>
    <t>nº médicos/ 10000 TSI (2)</t>
  </si>
  <si>
    <t>nº pediatras/10000 TSI (6)</t>
  </si>
  <si>
    <t>Nº enfermeras (3)</t>
  </si>
  <si>
    <t>nº enfermeras/10000 TSI (4)</t>
  </si>
  <si>
    <t>nº pediatras de área (5)</t>
  </si>
  <si>
    <t>Valladolid Oeste</t>
  </si>
  <si>
    <t>Valladolid Este</t>
  </si>
  <si>
    <t>Nº tarjetas sanitarias (1)</t>
  </si>
  <si>
    <t>Nº tarjetas sanitarias &lt;14 (1)</t>
  </si>
  <si>
    <t>Nº Tarjetas sanitarias/médico (2)</t>
  </si>
  <si>
    <t>Nº tarjetas sanitarias/Enfermera (4)</t>
  </si>
  <si>
    <t>nº pediatras EAP (1)</t>
  </si>
  <si>
    <t>Presión asistencial (nº consultas atendidas/día y profesional) (6)</t>
  </si>
  <si>
    <t>nº consultorios (1)</t>
  </si>
  <si>
    <t>Población atendida y profesionales de medicina y enfermería que trabajan en atención primaria en el ámbito urbano y rural</t>
  </si>
  <si>
    <t>Área de Salud de Ávila</t>
  </si>
  <si>
    <t>1 Trimestre 2019</t>
  </si>
  <si>
    <t>2 Trimestre 2019</t>
  </si>
  <si>
    <t>3 Trimestre 2019</t>
  </si>
  <si>
    <t>El Bierzo</t>
  </si>
  <si>
    <t>4 Trimestre 2019</t>
  </si>
  <si>
    <t>Área de Salud de Burgos</t>
  </si>
  <si>
    <t>Área de Salud de León</t>
  </si>
  <si>
    <t xml:space="preserve">Área de Salud del Bierzo </t>
  </si>
  <si>
    <t>Área de Salud de Palencia</t>
  </si>
  <si>
    <t>Área de Salud de Salamanca</t>
  </si>
  <si>
    <t>Área de Salud de Segovia</t>
  </si>
  <si>
    <t>Área de Salud de Soria</t>
  </si>
  <si>
    <t>Área de Salud de Valladolid Oeste</t>
  </si>
  <si>
    <t>Área de Salud de Valladolid Este</t>
  </si>
  <si>
    <t xml:space="preserve">Área de Salud de Zamora </t>
  </si>
  <si>
    <t>Total</t>
  </si>
  <si>
    <t>(3) Fuente: MedoraCyl</t>
  </si>
  <si>
    <t>(3) Fuente:  MedoraCyl</t>
  </si>
  <si>
    <t>(4) El denominador utilizado es población de Tarjeta  Sanitaria</t>
  </si>
  <si>
    <t>(6) El denominador utilizado es población de Tarjeta Sanitaria &lt;14 años</t>
  </si>
  <si>
    <t>Médicos de  Familia EAP</t>
  </si>
  <si>
    <t>(1) Fuente: Tarjeta Sanitaria</t>
  </si>
  <si>
    <t>EAP: Equipo de Atención Primaria</t>
  </si>
  <si>
    <t>(5) Fuente:  MedoraCyl, número de pediatras con cias de pediatría de área, tengan o no cupo asignado</t>
  </si>
  <si>
    <t>(4) El denominador utilizado es población de Tarjeta Sanitaria</t>
  </si>
  <si>
    <t>(5) Fuente: MedoraCyl. El mismo pediatra puede pasar consulta en uno o varios centros de salud, por lo que a estos efectos puede ser contabilizado en uno o en  varios centros</t>
  </si>
  <si>
    <t xml:space="preserve">(6) Presión calculada por profesional/día. Incluye las consultas atendidas en jornada ordinaria en centro y en domicilio. No se tienen en cuenta las agendas de procedimientos </t>
  </si>
  <si>
    <t>R: rural / U: urbano</t>
  </si>
  <si>
    <t>El número de días trabajados corresponde a los días en los que cada profesional ha tenido al menos una cita en la agenda. Fuente MedoraCyl</t>
  </si>
  <si>
    <t>Medicos de Familia EAP</t>
  </si>
  <si>
    <t>Médicos de Familia EAP</t>
  </si>
  <si>
    <t>Médicos Familia EAP</t>
  </si>
  <si>
    <r>
      <t xml:space="preserve">(2) El denominador utilizado es población de  Tarjeta Sanitaria </t>
    </r>
    <r>
      <rPr>
        <u/>
        <sz val="36"/>
        <color theme="1"/>
        <rFont val="Calibri"/>
        <family val="2"/>
        <scheme val="minor"/>
      </rPr>
      <t>&gt;</t>
    </r>
    <r>
      <rPr>
        <sz val="36"/>
        <color theme="1"/>
        <rFont val="Calibri"/>
        <family val="2"/>
        <scheme val="minor"/>
      </rPr>
      <t>14 años</t>
    </r>
  </si>
  <si>
    <r>
      <t xml:space="preserve">(2) El denominador utilizado es población de Tarjeta Sanitaria 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>14 años</t>
    </r>
  </si>
  <si>
    <t>C.S. SANTIBAÑEZ DE VIDRIALES</t>
  </si>
  <si>
    <t>C.S. PONFERRADA I</t>
  </si>
  <si>
    <t>C.S. PONFERRADA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</si>
</sst>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rgb="FF990033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rgb="FF990033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60"/>
      <color rgb="FF990033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6"/>
      <color indexed="64"/>
      <name val="Calibri"/>
      <family val="2"/>
      <scheme val="minor"/>
    </font>
    <font>
      <sz val="18"/>
      <color indexed="64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color rgb="FF974706"/>
      <name val="Calibri"/>
      <family val="2"/>
      <scheme val="minor"/>
    </font>
    <font>
      <b/>
      <sz val="57"/>
      <color theme="1"/>
      <name val="Calibri"/>
      <family val="2"/>
      <scheme val="minor"/>
    </font>
    <font>
      <sz val="5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Fill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2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9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2" fillId="0" borderId="0" xfId="0" applyFont="1"/>
    <xf numFmtId="0" fontId="6" fillId="0" borderId="0" xfId="0" applyNumberFormat="1" applyFont="1" applyFill="1" applyBorder="1"/>
    <xf numFmtId="1" fontId="0" fillId="0" borderId="0" xfId="0" applyNumberFormat="1" applyFont="1" applyBorder="1" applyAlignment="1">
      <alignment horizontal="center"/>
    </xf>
    <xf numFmtId="0" fontId="5" fillId="0" borderId="0" xfId="0" applyFont="1"/>
    <xf numFmtId="0" fontId="0" fillId="0" borderId="0" xfId="0" applyFont="1"/>
    <xf numFmtId="0" fontId="0" fillId="0" borderId="0" xfId="0" applyBorder="1"/>
    <xf numFmtId="0" fontId="6" fillId="0" borderId="0" xfId="0" applyNumberFormat="1" applyFont="1" applyBorder="1" applyAlignment="1">
      <alignment horizontal="left"/>
    </xf>
    <xf numFmtId="0" fontId="0" fillId="0" borderId="0" xfId="0" applyAlignment="1">
      <alignment vertical="top"/>
    </xf>
    <xf numFmtId="0" fontId="7" fillId="0" borderId="0" xfId="0" applyFont="1"/>
    <xf numFmtId="49" fontId="10" fillId="0" borderId="0" xfId="0" applyNumberFormat="1" applyFont="1" applyFill="1" applyBorder="1"/>
    <xf numFmtId="49" fontId="7" fillId="0" borderId="0" xfId="0" applyNumberFormat="1" applyFont="1" applyBorder="1" applyAlignment="1">
      <alignment horizontal="left" indent="2"/>
    </xf>
    <xf numFmtId="9" fontId="7" fillId="0" borderId="0" xfId="1" applyFont="1"/>
    <xf numFmtId="49" fontId="7" fillId="0" borderId="2" xfId="0" applyNumberFormat="1" applyFont="1" applyBorder="1" applyAlignment="1">
      <alignment horizontal="left" indent="2"/>
    </xf>
    <xf numFmtId="0" fontId="7" fillId="0" borderId="0" xfId="0" applyFont="1" applyBorder="1"/>
    <xf numFmtId="49" fontId="10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0" xfId="0" applyFont="1" applyFill="1"/>
    <xf numFmtId="0" fontId="8" fillId="4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textRotation="90" wrapText="1"/>
    </xf>
    <xf numFmtId="0" fontId="7" fillId="0" borderId="0" xfId="0" applyFont="1" applyBorder="1" applyAlignment="1">
      <alignment horizontal="right"/>
    </xf>
    <xf numFmtId="9" fontId="7" fillId="0" borderId="0" xfId="1" applyFont="1" applyBorder="1"/>
    <xf numFmtId="1" fontId="7" fillId="0" borderId="0" xfId="0" applyNumberFormat="1" applyFont="1" applyBorder="1" applyAlignment="1">
      <alignment horizontal="right"/>
    </xf>
    <xf numFmtId="0" fontId="0" fillId="0" borderId="0" xfId="0" applyFont="1" applyAlignment="1">
      <alignment vertical="top"/>
    </xf>
    <xf numFmtId="49" fontId="7" fillId="0" borderId="0" xfId="0" applyNumberFormat="1" applyFont="1" applyBorder="1" applyAlignment="1">
      <alignment horizontal="right" indent="2"/>
    </xf>
    <xf numFmtId="49" fontId="10" fillId="0" borderId="2" xfId="0" applyNumberFormat="1" applyFont="1" applyFill="1" applyBorder="1"/>
    <xf numFmtId="0" fontId="0" fillId="0" borderId="0" xfId="0" applyBorder="1" applyAlignment="1">
      <alignment vertical="top"/>
    </xf>
    <xf numFmtId="0" fontId="0" fillId="0" borderId="0" xfId="0" applyFont="1" applyAlignment="1">
      <alignment horizontal="left" vertical="top" wrapText="1"/>
    </xf>
    <xf numFmtId="0" fontId="14" fillId="0" borderId="0" xfId="0" applyFont="1"/>
    <xf numFmtId="0" fontId="15" fillId="0" borderId="0" xfId="0" applyFont="1"/>
    <xf numFmtId="164" fontId="12" fillId="3" borderId="2" xfId="0" applyNumberFormat="1" applyFont="1" applyFill="1" applyBorder="1" applyAlignment="1">
      <alignment horizontal="right"/>
    </xf>
    <xf numFmtId="165" fontId="11" fillId="0" borderId="2" xfId="2" applyNumberFormat="1" applyFont="1" applyBorder="1" applyAlignment="1">
      <alignment horizontal="right"/>
    </xf>
    <xf numFmtId="1" fontId="11" fillId="0" borderId="2" xfId="0" applyNumberFormat="1" applyFont="1" applyBorder="1" applyAlignment="1">
      <alignment horizontal="right"/>
    </xf>
    <xf numFmtId="164" fontId="11" fillId="0" borderId="2" xfId="1" applyNumberFormat="1" applyFont="1" applyFill="1" applyBorder="1" applyAlignment="1">
      <alignment horizontal="right"/>
    </xf>
    <xf numFmtId="0" fontId="11" fillId="0" borderId="0" xfId="0" applyFont="1" applyBorder="1"/>
    <xf numFmtId="164" fontId="11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right"/>
    </xf>
    <xf numFmtId="2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49" fontId="27" fillId="0" borderId="8" xfId="0" applyNumberFormat="1" applyFont="1" applyBorder="1" applyAlignment="1">
      <alignment horizontal="left" indent="2"/>
    </xf>
    <xf numFmtId="0" fontId="29" fillId="0" borderId="3" xfId="0" applyFont="1" applyFill="1" applyBorder="1" applyAlignment="1">
      <alignment horizontal="right" textRotation="90" wrapText="1"/>
    </xf>
    <xf numFmtId="2" fontId="29" fillId="0" borderId="3" xfId="0" applyNumberFormat="1" applyFont="1" applyFill="1" applyBorder="1" applyAlignment="1">
      <alignment horizontal="right" textRotation="90" wrapText="1"/>
    </xf>
    <xf numFmtId="0" fontId="27" fillId="0" borderId="0" xfId="0" applyFont="1"/>
    <xf numFmtId="0" fontId="23" fillId="0" borderId="0" xfId="0" applyFont="1"/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right" textRotation="90" wrapText="1"/>
    </xf>
    <xf numFmtId="2" fontId="30" fillId="2" borderId="1" xfId="0" applyNumberFormat="1" applyFont="1" applyFill="1" applyBorder="1" applyAlignment="1">
      <alignment horizontal="right" textRotation="90" wrapText="1"/>
    </xf>
    <xf numFmtId="0" fontId="26" fillId="0" borderId="0" xfId="0" applyFont="1"/>
    <xf numFmtId="0" fontId="31" fillId="0" borderId="0" xfId="0" applyFont="1" applyAlignment="1">
      <alignment horizontal="left"/>
    </xf>
    <xf numFmtId="0" fontId="23" fillId="0" borderId="0" xfId="0" applyFont="1" applyFill="1" applyBorder="1"/>
    <xf numFmtId="0" fontId="23" fillId="0" borderId="0" xfId="0" applyFont="1" applyAlignment="1">
      <alignment horizontal="left"/>
    </xf>
    <xf numFmtId="0" fontId="23" fillId="0" borderId="0" xfId="0" applyFont="1" applyAlignment="1"/>
    <xf numFmtId="0" fontId="27" fillId="0" borderId="0" xfId="0" applyFont="1" applyFill="1" applyBorder="1"/>
    <xf numFmtId="0" fontId="33" fillId="0" borderId="0" xfId="0" applyFont="1"/>
    <xf numFmtId="0" fontId="33" fillId="0" borderId="0" xfId="0" applyFont="1" applyFill="1"/>
    <xf numFmtId="0" fontId="34" fillId="0" borderId="0" xfId="0" applyNumberFormat="1" applyFont="1" applyBorder="1"/>
    <xf numFmtId="49" fontId="34" fillId="0" borderId="0" xfId="0" applyNumberFormat="1" applyFont="1" applyBorder="1"/>
    <xf numFmtId="165" fontId="34" fillId="0" borderId="2" xfId="2" applyNumberFormat="1" applyFont="1" applyBorder="1" applyAlignment="1">
      <alignment horizontal="right"/>
    </xf>
    <xf numFmtId="0" fontId="15" fillId="0" borderId="0" xfId="0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right"/>
    </xf>
    <xf numFmtId="165" fontId="15" fillId="5" borderId="2" xfId="2" applyNumberFormat="1" applyFont="1" applyFill="1" applyBorder="1" applyAlignment="1">
      <alignment horizontal="right"/>
    </xf>
    <xf numFmtId="1" fontId="15" fillId="0" borderId="2" xfId="1" applyNumberFormat="1" applyFont="1" applyFill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34" fillId="0" borderId="2" xfId="0" applyNumberFormat="1" applyFont="1" applyBorder="1" applyAlignment="1">
      <alignment horizontal="right"/>
    </xf>
    <xf numFmtId="164" fontId="15" fillId="6" borderId="2" xfId="1" applyNumberFormat="1" applyFont="1" applyFill="1" applyBorder="1" applyAlignment="1">
      <alignment horizontal="right"/>
    </xf>
    <xf numFmtId="164" fontId="15" fillId="5" borderId="2" xfId="1" applyNumberFormat="1" applyFont="1" applyFill="1" applyBorder="1" applyAlignment="1">
      <alignment horizontal="right"/>
    </xf>
    <xf numFmtId="49" fontId="16" fillId="3" borderId="0" xfId="0" applyNumberFormat="1" applyFont="1" applyFill="1" applyBorder="1"/>
    <xf numFmtId="49" fontId="16" fillId="3" borderId="0" xfId="0" applyNumberFormat="1" applyFont="1" applyFill="1" applyBorder="1" applyAlignment="1">
      <alignment horizontal="right"/>
    </xf>
    <xf numFmtId="165" fontId="16" fillId="3" borderId="0" xfId="2" applyNumberFormat="1" applyFont="1" applyFill="1" applyBorder="1" applyAlignment="1">
      <alignment horizontal="right"/>
    </xf>
    <xf numFmtId="164" fontId="16" fillId="3" borderId="0" xfId="0" applyNumberFormat="1" applyFont="1" applyFill="1" applyBorder="1" applyAlignment="1">
      <alignment horizontal="right"/>
    </xf>
    <xf numFmtId="1" fontId="15" fillId="0" borderId="0" xfId="0" applyNumberFormat="1" applyFont="1" applyBorder="1" applyAlignment="1">
      <alignment horizontal="right"/>
    </xf>
    <xf numFmtId="0" fontId="34" fillId="0" borderId="0" xfId="0" applyNumberFormat="1" applyFont="1" applyBorder="1" applyAlignment="1">
      <alignment horizontal="center"/>
    </xf>
    <xf numFmtId="1" fontId="34" fillId="0" borderId="0" xfId="0" applyNumberFormat="1" applyFont="1" applyBorder="1" applyAlignment="1">
      <alignment horizontal="right"/>
    </xf>
    <xf numFmtId="0" fontId="15" fillId="0" borderId="0" xfId="0" applyFont="1" applyFill="1"/>
    <xf numFmtId="0" fontId="35" fillId="0" borderId="0" xfId="0" applyNumberFormat="1" applyFont="1" applyBorder="1"/>
    <xf numFmtId="49" fontId="35" fillId="0" borderId="0" xfId="0" applyNumberFormat="1" applyFont="1" applyBorder="1"/>
    <xf numFmtId="165" fontId="35" fillId="0" borderId="2" xfId="2" applyNumberFormat="1" applyFont="1" applyBorder="1" applyAlignment="1">
      <alignment horizontal="right"/>
    </xf>
    <xf numFmtId="0" fontId="35" fillId="0" borderId="0" xfId="0" applyNumberFormat="1" applyFont="1" applyBorder="1" applyAlignment="1">
      <alignment horizontal="right"/>
    </xf>
    <xf numFmtId="0" fontId="35" fillId="0" borderId="2" xfId="0" applyNumberFormat="1" applyFont="1" applyBorder="1" applyAlignment="1">
      <alignment horizontal="right"/>
    </xf>
    <xf numFmtId="165" fontId="11" fillId="5" borderId="2" xfId="2" applyNumberFormat="1" applyFont="1" applyFill="1" applyBorder="1" applyAlignment="1">
      <alignment horizontal="right"/>
    </xf>
    <xf numFmtId="164" fontId="35" fillId="0" borderId="2" xfId="0" applyNumberFormat="1" applyFont="1" applyBorder="1" applyAlignment="1">
      <alignment horizontal="right"/>
    </xf>
    <xf numFmtId="164" fontId="11" fillId="5" borderId="2" xfId="1" applyNumberFormat="1" applyFont="1" applyFill="1" applyBorder="1" applyAlignment="1">
      <alignment horizontal="right"/>
    </xf>
    <xf numFmtId="164" fontId="11" fillId="6" borderId="2" xfId="1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49" fontId="12" fillId="3" borderId="0" xfId="0" applyNumberFormat="1" applyFont="1" applyFill="1" applyBorder="1"/>
    <xf numFmtId="49" fontId="12" fillId="3" borderId="0" xfId="0" applyNumberFormat="1" applyFont="1" applyFill="1" applyBorder="1" applyAlignment="1">
      <alignment horizontal="right"/>
    </xf>
    <xf numFmtId="165" fontId="12" fillId="3" borderId="0" xfId="2" applyNumberFormat="1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right"/>
    </xf>
    <xf numFmtId="1" fontId="11" fillId="0" borderId="0" xfId="0" applyNumberFormat="1" applyFont="1" applyBorder="1" applyAlignment="1">
      <alignment horizontal="right"/>
    </xf>
    <xf numFmtId="1" fontId="35" fillId="0" borderId="0" xfId="0" applyNumberFormat="1" applyFont="1" applyBorder="1" applyAlignment="1">
      <alignment horizontal="right"/>
    </xf>
    <xf numFmtId="1" fontId="35" fillId="0" borderId="2" xfId="0" applyNumberFormat="1" applyFont="1" applyBorder="1" applyAlignment="1">
      <alignment horizontal="right"/>
    </xf>
    <xf numFmtId="0" fontId="37" fillId="2" borderId="1" xfId="0" applyFont="1" applyFill="1" applyBorder="1" applyAlignment="1">
      <alignment textRotation="90" wrapText="1"/>
    </xf>
    <xf numFmtId="0" fontId="37" fillId="2" borderId="1" xfId="0" applyFont="1" applyFill="1" applyBorder="1" applyAlignment="1">
      <alignment horizontal="center" textRotation="90" wrapText="1"/>
    </xf>
    <xf numFmtId="0" fontId="37" fillId="2" borderId="1" xfId="0" applyFont="1" applyFill="1" applyBorder="1" applyAlignment="1">
      <alignment horizontal="right" textRotation="90" wrapText="1"/>
    </xf>
    <xf numFmtId="0" fontId="37" fillId="2" borderId="3" xfId="0" applyFont="1" applyFill="1" applyBorder="1" applyAlignment="1">
      <alignment horizontal="right" textRotation="90" wrapText="1"/>
    </xf>
    <xf numFmtId="0" fontId="37" fillId="4" borderId="6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right" textRotation="90" wrapText="1"/>
    </xf>
    <xf numFmtId="0" fontId="14" fillId="0" borderId="0" xfId="0" applyFont="1" applyFill="1"/>
    <xf numFmtId="0" fontId="14" fillId="0" borderId="0" xfId="0" applyFont="1" applyAlignment="1">
      <alignment horizontal="left" vertical="top" wrapText="1"/>
    </xf>
    <xf numFmtId="0" fontId="35" fillId="0" borderId="0" xfId="0" applyNumberFormat="1" applyFont="1" applyFill="1" applyBorder="1"/>
    <xf numFmtId="1" fontId="11" fillId="0" borderId="0" xfId="0" applyNumberFormat="1" applyFont="1" applyBorder="1" applyAlignment="1">
      <alignment horizontal="center"/>
    </xf>
    <xf numFmtId="0" fontId="13" fillId="0" borderId="0" xfId="0" applyFont="1" applyFill="1" applyAlignment="1">
      <alignment horizontal="right" vertical="center"/>
    </xf>
    <xf numFmtId="0" fontId="20" fillId="0" borderId="0" xfId="0" applyFont="1" applyAlignment="1">
      <alignment vertical="center"/>
    </xf>
    <xf numFmtId="0" fontId="37" fillId="4" borderId="9" xfId="0" applyFont="1" applyFill="1" applyBorder="1" applyAlignment="1">
      <alignment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17" fillId="0" borderId="0" xfId="0" applyFont="1"/>
    <xf numFmtId="0" fontId="37" fillId="0" borderId="1" xfId="0" applyFont="1" applyFill="1" applyBorder="1" applyAlignment="1">
      <alignment textRotation="90" wrapText="1"/>
    </xf>
    <xf numFmtId="0" fontId="14" fillId="0" borderId="0" xfId="0" applyFont="1" applyAlignment="1">
      <alignment vertical="top" wrapText="1"/>
    </xf>
    <xf numFmtId="0" fontId="35" fillId="0" borderId="0" xfId="0" applyNumberFormat="1" applyFont="1" applyBorder="1" applyAlignment="1">
      <alignment horizontal="left"/>
    </xf>
    <xf numFmtId="49" fontId="35" fillId="0" borderId="0" xfId="0" applyNumberFormat="1" applyFont="1" applyBorder="1" applyAlignment="1">
      <alignment horizontal="left"/>
    </xf>
    <xf numFmtId="49" fontId="12" fillId="3" borderId="0" xfId="0" applyNumberFormat="1" applyFont="1" applyFill="1" applyBorder="1" applyAlignment="1">
      <alignment horizontal="left"/>
    </xf>
    <xf numFmtId="49" fontId="35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" fontId="11" fillId="0" borderId="2" xfId="1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39" fillId="0" borderId="0" xfId="0" applyFont="1"/>
    <xf numFmtId="0" fontId="39" fillId="0" borderId="0" xfId="0" applyFont="1" applyFill="1"/>
    <xf numFmtId="0" fontId="20" fillId="0" borderId="0" xfId="0" applyFont="1" applyBorder="1" applyAlignment="1">
      <alignment vertical="center"/>
    </xf>
    <xf numFmtId="164" fontId="11" fillId="0" borderId="13" xfId="0" applyNumberFormat="1" applyFont="1" applyBorder="1" applyAlignment="1">
      <alignment horizontal="right"/>
    </xf>
    <xf numFmtId="164" fontId="35" fillId="0" borderId="13" xfId="0" applyNumberFormat="1" applyFont="1" applyBorder="1" applyAlignment="1">
      <alignment horizontal="right"/>
    </xf>
    <xf numFmtId="0" fontId="30" fillId="2" borderId="1" xfId="0" applyFont="1" applyFill="1" applyBorder="1" applyAlignment="1">
      <alignment horizontal="left" vertical="center" wrapText="1" indent="2"/>
    </xf>
    <xf numFmtId="0" fontId="11" fillId="0" borderId="0" xfId="0" applyFont="1" applyBorder="1" applyAlignment="1">
      <alignment horizontal="right"/>
    </xf>
    <xf numFmtId="9" fontId="11" fillId="0" borderId="0" xfId="1" applyFont="1" applyBorder="1"/>
    <xf numFmtId="49" fontId="11" fillId="0" borderId="0" xfId="0" applyNumberFormat="1" applyFont="1" applyBorder="1" applyAlignment="1">
      <alignment horizontal="left" indent="2"/>
    </xf>
    <xf numFmtId="0" fontId="22" fillId="4" borderId="9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8" fillId="0" borderId="0" xfId="0" applyFont="1"/>
    <xf numFmtId="0" fontId="18" fillId="6" borderId="0" xfId="0" applyFont="1" applyFill="1"/>
    <xf numFmtId="0" fontId="13" fillId="0" borderId="0" xfId="0" applyFont="1" applyFill="1" applyAlignment="1">
      <alignment horizontal="right"/>
    </xf>
    <xf numFmtId="0" fontId="20" fillId="0" borderId="0" xfId="0" applyFont="1"/>
    <xf numFmtId="0" fontId="25" fillId="0" borderId="0" xfId="0" applyFont="1"/>
    <xf numFmtId="0" fontId="24" fillId="0" borderId="0" xfId="0" applyFont="1"/>
    <xf numFmtId="0" fontId="25" fillId="0" borderId="0" xfId="0" applyFont="1" applyFill="1"/>
    <xf numFmtId="49" fontId="12" fillId="0" borderId="0" xfId="0" applyNumberFormat="1" applyFont="1" applyFill="1" applyBorder="1"/>
    <xf numFmtId="0" fontId="14" fillId="0" borderId="0" xfId="0" applyFont="1" applyAlignment="1">
      <alignment vertical="top"/>
    </xf>
    <xf numFmtId="164" fontId="35" fillId="6" borderId="2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 vertical="center"/>
    </xf>
    <xf numFmtId="49" fontId="40" fillId="3" borderId="0" xfId="0" applyNumberFormat="1" applyFont="1" applyFill="1" applyBorder="1"/>
    <xf numFmtId="49" fontId="38" fillId="3" borderId="0" xfId="0" applyNumberFormat="1" applyFont="1" applyFill="1" applyBorder="1"/>
    <xf numFmtId="49" fontId="40" fillId="3" borderId="0" xfId="0" applyNumberFormat="1" applyFont="1" applyFill="1" applyBorder="1" applyAlignment="1">
      <alignment horizontal="right"/>
    </xf>
    <xf numFmtId="165" fontId="40" fillId="3" borderId="0" xfId="2" applyNumberFormat="1" applyFont="1" applyFill="1" applyBorder="1" applyAlignment="1">
      <alignment horizontal="right"/>
    </xf>
    <xf numFmtId="164" fontId="40" fillId="3" borderId="0" xfId="0" applyNumberFormat="1" applyFont="1" applyFill="1" applyBorder="1" applyAlignment="1">
      <alignment horizontal="right"/>
    </xf>
    <xf numFmtId="0" fontId="0" fillId="7" borderId="0" xfId="0" applyFill="1"/>
    <xf numFmtId="0" fontId="2" fillId="7" borderId="0" xfId="0" applyFont="1" applyFill="1"/>
    <xf numFmtId="0" fontId="41" fillId="7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49" fontId="42" fillId="3" borderId="2" xfId="0" applyNumberFormat="1" applyFont="1" applyFill="1" applyBorder="1"/>
    <xf numFmtId="49" fontId="42" fillId="0" borderId="0" xfId="0" applyNumberFormat="1" applyFont="1" applyFill="1" applyBorder="1"/>
    <xf numFmtId="1" fontId="42" fillId="3" borderId="2" xfId="0" applyNumberFormat="1" applyFont="1" applyFill="1" applyBorder="1" applyAlignment="1">
      <alignment horizontal="right"/>
    </xf>
    <xf numFmtId="49" fontId="43" fillId="0" borderId="0" xfId="0" applyNumberFormat="1" applyFont="1" applyBorder="1" applyAlignment="1">
      <alignment horizontal="left" indent="2"/>
    </xf>
    <xf numFmtId="3" fontId="42" fillId="3" borderId="2" xfId="0" applyNumberFormat="1" applyFont="1" applyFill="1" applyBorder="1" applyAlignment="1">
      <alignment horizontal="right"/>
    </xf>
    <xf numFmtId="9" fontId="42" fillId="3" borderId="2" xfId="1" applyFont="1" applyFill="1" applyBorder="1" applyAlignment="1">
      <alignment horizontal="right"/>
    </xf>
    <xf numFmtId="1" fontId="42" fillId="0" borderId="0" xfId="0" applyNumberFormat="1" applyFont="1" applyFill="1" applyBorder="1" applyAlignment="1">
      <alignment horizontal="left"/>
    </xf>
    <xf numFmtId="3" fontId="42" fillId="3" borderId="2" xfId="0" applyNumberFormat="1" applyFont="1" applyFill="1" applyBorder="1" applyAlignment="1"/>
    <xf numFmtId="9" fontId="42" fillId="0" borderId="0" xfId="1" applyFont="1" applyFill="1" applyBorder="1" applyAlignment="1">
      <alignment horizontal="right"/>
    </xf>
    <xf numFmtId="165" fontId="42" fillId="3" borderId="2" xfId="2" applyNumberFormat="1" applyFont="1" applyFill="1" applyBorder="1" applyAlignment="1">
      <alignment horizontal="right"/>
    </xf>
    <xf numFmtId="9" fontId="42" fillId="3" borderId="2" xfId="0" applyNumberFormat="1" applyFont="1" applyFill="1" applyBorder="1" applyAlignment="1">
      <alignment horizontal="right"/>
    </xf>
    <xf numFmtId="164" fontId="42" fillId="3" borderId="2" xfId="0" applyNumberFormat="1" applyFont="1" applyFill="1" applyBorder="1" applyAlignment="1">
      <alignment horizontal="right"/>
    </xf>
    <xf numFmtId="164" fontId="42" fillId="0" borderId="0" xfId="0" applyNumberFormat="1" applyFont="1" applyFill="1" applyBorder="1" applyAlignment="1">
      <alignment horizontal="right"/>
    </xf>
    <xf numFmtId="1" fontId="43" fillId="0" borderId="0" xfId="0" applyNumberFormat="1" applyFont="1" applyBorder="1"/>
    <xf numFmtId="0" fontId="42" fillId="3" borderId="2" xfId="0" applyFont="1" applyFill="1" applyBorder="1" applyAlignment="1">
      <alignment horizontal="right"/>
    </xf>
    <xf numFmtId="49" fontId="43" fillId="0" borderId="2" xfId="0" applyNumberFormat="1" applyFont="1" applyBorder="1" applyAlignment="1">
      <alignment horizontal="left" indent="2"/>
    </xf>
    <xf numFmtId="49" fontId="43" fillId="0" borderId="0" xfId="0" applyNumberFormat="1" applyFont="1" applyFill="1" applyBorder="1" applyAlignment="1">
      <alignment horizontal="left" indent="2"/>
    </xf>
    <xf numFmtId="49" fontId="43" fillId="0" borderId="2" xfId="0" applyNumberFormat="1" applyFont="1" applyBorder="1" applyAlignment="1">
      <alignment horizontal="right"/>
    </xf>
    <xf numFmtId="3" fontId="43" fillId="0" borderId="2" xfId="0" applyNumberFormat="1" applyFont="1" applyBorder="1" applyAlignment="1">
      <alignment horizontal="right"/>
    </xf>
    <xf numFmtId="9" fontId="42" fillId="0" borderId="2" xfId="1" applyFont="1" applyFill="1" applyBorder="1" applyAlignment="1">
      <alignment horizontal="right"/>
    </xf>
    <xf numFmtId="1" fontId="43" fillId="0" borderId="0" xfId="0" applyNumberFormat="1" applyFont="1" applyFill="1" applyBorder="1" applyAlignment="1">
      <alignment horizontal="left" indent="2"/>
    </xf>
    <xf numFmtId="3" fontId="43" fillId="0" borderId="2" xfId="0" applyNumberFormat="1" applyFont="1" applyBorder="1" applyAlignment="1"/>
    <xf numFmtId="9" fontId="43" fillId="0" borderId="0" xfId="1" applyFont="1" applyFill="1" applyBorder="1" applyAlignment="1">
      <alignment horizontal="right"/>
    </xf>
    <xf numFmtId="165" fontId="43" fillId="0" borderId="2" xfId="2" applyNumberFormat="1" applyFont="1" applyBorder="1" applyAlignment="1">
      <alignment horizontal="right"/>
    </xf>
    <xf numFmtId="9" fontId="43" fillId="5" borderId="2" xfId="1" applyFont="1" applyFill="1" applyBorder="1" applyAlignment="1">
      <alignment horizontal="right"/>
    </xf>
    <xf numFmtId="164" fontId="42" fillId="6" borderId="2" xfId="0" applyNumberFormat="1" applyFont="1" applyFill="1" applyBorder="1" applyAlignment="1">
      <alignment horizontal="right"/>
    </xf>
    <xf numFmtId="1" fontId="43" fillId="0" borderId="2" xfId="0" applyNumberFormat="1" applyFont="1" applyBorder="1" applyAlignment="1">
      <alignment horizontal="right"/>
    </xf>
    <xf numFmtId="0" fontId="43" fillId="0" borderId="2" xfId="0" applyFont="1" applyBorder="1"/>
    <xf numFmtId="3" fontId="43" fillId="0" borderId="2" xfId="1" applyNumberFormat="1" applyFont="1" applyFill="1" applyBorder="1" applyAlignment="1">
      <alignment horizontal="right"/>
    </xf>
    <xf numFmtId="164" fontId="42" fillId="0" borderId="2" xfId="1" applyNumberFormat="1" applyFont="1" applyFill="1" applyBorder="1" applyAlignment="1">
      <alignment horizontal="right"/>
    </xf>
    <xf numFmtId="164" fontId="43" fillId="0" borderId="0" xfId="1" applyNumberFormat="1" applyFont="1" applyFill="1" applyBorder="1" applyAlignment="1">
      <alignment horizontal="right"/>
    </xf>
    <xf numFmtId="165" fontId="43" fillId="0" borderId="2" xfId="2" applyNumberFormat="1" applyFont="1" applyFill="1" applyBorder="1" applyAlignment="1">
      <alignment horizontal="right"/>
    </xf>
    <xf numFmtId="164" fontId="43" fillId="0" borderId="2" xfId="1" applyNumberFormat="1" applyFont="1" applyFill="1" applyBorder="1" applyAlignment="1">
      <alignment horizontal="right"/>
    </xf>
    <xf numFmtId="0" fontId="43" fillId="0" borderId="0" xfId="0" applyFont="1" applyBorder="1"/>
    <xf numFmtId="164" fontId="43" fillId="0" borderId="2" xfId="0" applyNumberFormat="1" applyFont="1" applyBorder="1" applyAlignment="1">
      <alignment horizontal="right"/>
    </xf>
    <xf numFmtId="49" fontId="42" fillId="3" borderId="2" xfId="0" applyNumberFormat="1" applyFont="1" applyFill="1" applyBorder="1" applyAlignment="1">
      <alignment horizontal="right"/>
    </xf>
    <xf numFmtId="1" fontId="43" fillId="0" borderId="0" xfId="0" applyNumberFormat="1" applyFont="1" applyFill="1" applyBorder="1" applyAlignment="1">
      <alignment horizontal="left"/>
    </xf>
    <xf numFmtId="49" fontId="42" fillId="0" borderId="0" xfId="0" applyNumberFormat="1" applyFont="1" applyFill="1" applyBorder="1" applyAlignment="1">
      <alignment horizontal="right"/>
    </xf>
    <xf numFmtId="165" fontId="43" fillId="3" borderId="2" xfId="2" applyNumberFormat="1" applyFont="1" applyFill="1" applyBorder="1" applyAlignment="1">
      <alignment horizontal="right"/>
    </xf>
    <xf numFmtId="1" fontId="43" fillId="3" borderId="2" xfId="0" applyNumberFormat="1" applyFont="1" applyFill="1" applyBorder="1" applyAlignment="1">
      <alignment horizontal="right"/>
    </xf>
    <xf numFmtId="0" fontId="43" fillId="3" borderId="2" xfId="0" applyFont="1" applyFill="1" applyBorder="1" applyAlignment="1">
      <alignment horizontal="right"/>
    </xf>
    <xf numFmtId="164" fontId="43" fillId="0" borderId="0" xfId="0" applyNumberFormat="1" applyFont="1" applyFill="1" applyBorder="1" applyAlignment="1">
      <alignment horizontal="right"/>
    </xf>
    <xf numFmtId="0" fontId="30" fillId="4" borderId="4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0" fontId="19" fillId="0" borderId="9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3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7" fillId="4" borderId="4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7" fillId="4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74706"/>
      <color rgb="FF996633"/>
      <color rgb="FFFFFFFF"/>
      <color rgb="FFF8F8F8"/>
      <color rgb="FF8A0000"/>
      <color rgb="FFCC3300"/>
      <color rgb="FF9E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zoomScale="20" zoomScaleNormal="20" zoomScalePageLayoutView="30" workbookViewId="0">
      <selection activeCell="K36" sqref="K36"/>
    </sheetView>
  </sheetViews>
  <sheetFormatPr baseColWidth="10" defaultColWidth="11.42578125" defaultRowHeight="15" x14ac:dyDescent="0.25"/>
  <cols>
    <col min="1" max="1" width="113.5703125" customWidth="1"/>
    <col min="2" max="2" width="17.7109375" style="11" customWidth="1"/>
    <col min="3" max="3" width="60" customWidth="1"/>
    <col min="4" max="4" width="20.85546875" customWidth="1"/>
    <col min="5" max="5" width="52.85546875" customWidth="1"/>
    <col min="6" max="6" width="40.140625" customWidth="1"/>
    <col min="7" max="7" width="16.5703125" style="11" customWidth="1"/>
    <col min="8" max="8" width="46.7109375" style="3" customWidth="1"/>
    <col min="9" max="9" width="40.140625" style="3" customWidth="1"/>
    <col min="10" max="10" width="15.7109375" style="9" customWidth="1"/>
    <col min="11" max="11" width="45.85546875" style="12" customWidth="1"/>
    <col min="12" max="12" width="40.140625" style="3" customWidth="1"/>
    <col min="13" max="13" width="40.140625" style="9" customWidth="1"/>
    <col min="14" max="14" width="23.85546875" style="6" customWidth="1"/>
    <col min="15" max="15" width="48.42578125" style="10" customWidth="1"/>
    <col min="16" max="17" width="40.140625" style="3" customWidth="1"/>
    <col min="18" max="18" width="23.85546875" style="3" customWidth="1"/>
    <col min="19" max="22" width="40.140625" customWidth="1"/>
    <col min="23" max="23" width="7.7109375" customWidth="1"/>
    <col min="16384" max="16384" width="50.5703125" customWidth="1"/>
  </cols>
  <sheetData>
    <row r="1" spans="1:25" ht="76.5" x14ac:dyDescent="1.1000000000000001">
      <c r="A1" s="69" t="s">
        <v>305</v>
      </c>
      <c r="B1" s="7"/>
      <c r="C1" s="1"/>
      <c r="D1" s="1"/>
      <c r="E1" s="1"/>
      <c r="F1" s="1"/>
      <c r="G1" s="7"/>
      <c r="H1" s="4"/>
      <c r="I1" s="4"/>
      <c r="J1" s="4"/>
      <c r="K1" s="8"/>
      <c r="O1" s="6"/>
      <c r="T1" s="3"/>
    </row>
    <row r="2" spans="1:25" ht="177" customHeight="1" x14ac:dyDescent="0.25">
      <c r="A2" s="1"/>
      <c r="B2" s="7"/>
      <c r="C2" s="1"/>
      <c r="D2" s="1"/>
      <c r="E2" s="1"/>
      <c r="F2" s="1"/>
      <c r="G2" s="7"/>
      <c r="H2" s="4"/>
      <c r="I2" s="4"/>
      <c r="J2" s="4"/>
      <c r="K2" s="8"/>
      <c r="T2" s="3"/>
    </row>
    <row r="3" spans="1:25" s="24" customFormat="1" ht="170.25" customHeight="1" x14ac:dyDescent="0.9">
      <c r="A3" s="54"/>
      <c r="B3" s="55"/>
      <c r="C3" s="211" t="s">
        <v>18</v>
      </c>
      <c r="D3" s="212"/>
      <c r="E3" s="212"/>
      <c r="F3" s="212"/>
      <c r="G3" s="212"/>
      <c r="H3" s="212"/>
      <c r="I3" s="212"/>
      <c r="J3" s="57"/>
      <c r="K3" s="211" t="s">
        <v>327</v>
      </c>
      <c r="L3" s="212"/>
      <c r="M3" s="213"/>
      <c r="N3" s="58"/>
      <c r="O3" s="211" t="s">
        <v>279</v>
      </c>
      <c r="P3" s="212"/>
      <c r="Q3" s="213"/>
      <c r="R3" s="59"/>
      <c r="S3" s="214" t="s">
        <v>19</v>
      </c>
      <c r="T3" s="215"/>
      <c r="U3" s="215"/>
      <c r="V3" s="215"/>
    </row>
    <row r="4" spans="1:25" s="24" customFormat="1" ht="375.75" customHeight="1" x14ac:dyDescent="0.9">
      <c r="A4" s="65" t="s">
        <v>0</v>
      </c>
      <c r="B4" s="56"/>
      <c r="C4" s="143" t="s">
        <v>6</v>
      </c>
      <c r="D4" s="60"/>
      <c r="E4" s="66" t="s">
        <v>289</v>
      </c>
      <c r="F4" s="66" t="s">
        <v>17</v>
      </c>
      <c r="G4" s="61"/>
      <c r="H4" s="66" t="s">
        <v>288</v>
      </c>
      <c r="I4" s="66" t="s">
        <v>284</v>
      </c>
      <c r="J4" s="61"/>
      <c r="K4" s="66" t="s">
        <v>290</v>
      </c>
      <c r="L4" s="66" t="s">
        <v>1</v>
      </c>
      <c r="M4" s="67" t="s">
        <v>291</v>
      </c>
      <c r="N4" s="62"/>
      <c r="O4" s="66" t="s">
        <v>293</v>
      </c>
      <c r="P4" s="66" t="s">
        <v>2</v>
      </c>
      <c r="Q4" s="66" t="s">
        <v>294</v>
      </c>
      <c r="R4" s="68"/>
      <c r="S4" s="66" t="s">
        <v>286</v>
      </c>
      <c r="T4" s="66" t="s">
        <v>295</v>
      </c>
      <c r="U4" s="66" t="s">
        <v>285</v>
      </c>
      <c r="V4" s="66" t="s">
        <v>292</v>
      </c>
    </row>
    <row r="5" spans="1:25" s="24" customFormat="1" ht="56.85" customHeight="1" x14ac:dyDescent="1.05">
      <c r="A5" s="169" t="s">
        <v>3</v>
      </c>
      <c r="B5" s="170"/>
      <c r="C5" s="171">
        <f>C6+C7</f>
        <v>247</v>
      </c>
      <c r="D5" s="172"/>
      <c r="E5" s="173">
        <v>2343272</v>
      </c>
      <c r="F5" s="174" t="s">
        <v>7</v>
      </c>
      <c r="G5" s="175"/>
      <c r="H5" s="176">
        <v>253413</v>
      </c>
      <c r="I5" s="174" t="s">
        <v>7</v>
      </c>
      <c r="J5" s="177"/>
      <c r="K5" s="178">
        <f>K6+K7</f>
        <v>2311</v>
      </c>
      <c r="L5" s="179">
        <v>1</v>
      </c>
      <c r="M5" s="180">
        <f>(K5/(E5-H5))*10000</f>
        <v>11.058162297073631</v>
      </c>
      <c r="N5" s="181"/>
      <c r="O5" s="178">
        <f>SUM(O6:O7)</f>
        <v>2167</v>
      </c>
      <c r="P5" s="179">
        <v>1</v>
      </c>
      <c r="Q5" s="180">
        <f>(O5/E5)*10000</f>
        <v>9.2477527150070511</v>
      </c>
      <c r="R5" s="182"/>
      <c r="S5" s="171">
        <f>SUM(S6:S7)</f>
        <v>211</v>
      </c>
      <c r="T5" s="183">
        <f>T6+T7</f>
        <v>77</v>
      </c>
      <c r="U5" s="179">
        <v>1</v>
      </c>
      <c r="V5" s="180">
        <f>((S5+T5)/H5)*10000</f>
        <v>11.364847107291261</v>
      </c>
      <c r="Y5" s="27"/>
    </row>
    <row r="6" spans="1:25" s="24" customFormat="1" ht="66" customHeight="1" x14ac:dyDescent="1.05">
      <c r="A6" s="184" t="s">
        <v>278</v>
      </c>
      <c r="B6" s="185"/>
      <c r="C6" s="186" t="s">
        <v>21</v>
      </c>
      <c r="D6" s="172"/>
      <c r="E6" s="187">
        <v>1456563</v>
      </c>
      <c r="F6" s="188">
        <f>E6/E$5</f>
        <v>0.62159365195333705</v>
      </c>
      <c r="G6" s="189"/>
      <c r="H6" s="190">
        <v>165626</v>
      </c>
      <c r="I6" s="188">
        <f>H6/H$5</f>
        <v>0.65358130798341052</v>
      </c>
      <c r="J6" s="191"/>
      <c r="K6" s="192">
        <v>968</v>
      </c>
      <c r="L6" s="193">
        <f>K6/K$5</f>
        <v>0.41886629164863698</v>
      </c>
      <c r="M6" s="194">
        <f>(K6/(E6-H6))*10000</f>
        <v>7.4984294353636161</v>
      </c>
      <c r="N6" s="181"/>
      <c r="O6" s="192">
        <f>O10+O13+O16+O19+O22+O25+O28+O31+O34+O37+O40</f>
        <v>1060</v>
      </c>
      <c r="P6" s="193">
        <f>O6/O$5</f>
        <v>0.48915551453622519</v>
      </c>
      <c r="Q6" s="194">
        <f>(O6/E6)*10000</f>
        <v>7.2774057833406447</v>
      </c>
      <c r="R6" s="182"/>
      <c r="S6" s="195">
        <v>172</v>
      </c>
      <c r="T6" s="196">
        <v>14</v>
      </c>
      <c r="U6" s="193">
        <f>(S6+T6)/(S$5+T$5)</f>
        <v>0.64583333333333337</v>
      </c>
      <c r="V6" s="194">
        <f>((S6+T6)/H6)*10000</f>
        <v>11.230120874741887</v>
      </c>
      <c r="Y6" s="27"/>
    </row>
    <row r="7" spans="1:25" s="24" customFormat="1" ht="56.85" customHeight="1" x14ac:dyDescent="1.05">
      <c r="A7" s="184" t="s">
        <v>4</v>
      </c>
      <c r="B7" s="185"/>
      <c r="C7" s="186" t="s">
        <v>22</v>
      </c>
      <c r="D7" s="172"/>
      <c r="E7" s="187">
        <v>886709</v>
      </c>
      <c r="F7" s="188">
        <f>E7/E$5</f>
        <v>0.37840634804666295</v>
      </c>
      <c r="G7" s="189"/>
      <c r="H7" s="190">
        <v>87787</v>
      </c>
      <c r="I7" s="188">
        <f>H7/H$5</f>
        <v>0.34641869201658954</v>
      </c>
      <c r="J7" s="191"/>
      <c r="K7" s="192">
        <v>1343</v>
      </c>
      <c r="L7" s="193">
        <f>K7/K$5</f>
        <v>0.58113370835136302</v>
      </c>
      <c r="M7" s="194">
        <f>(K7/(E7-H7))*10000</f>
        <v>16.810151679387975</v>
      </c>
      <c r="N7" s="181"/>
      <c r="O7" s="192">
        <f>O11+O14+O17+O20+O23+O26+O29+O32+O35+O38+O41</f>
        <v>1107</v>
      </c>
      <c r="P7" s="193">
        <f>O7/O$5</f>
        <v>0.51084448546377481</v>
      </c>
      <c r="Q7" s="194">
        <f>(O7/E7)*10000</f>
        <v>12.484366347922487</v>
      </c>
      <c r="R7" s="182"/>
      <c r="S7" s="195">
        <v>39</v>
      </c>
      <c r="T7" s="196">
        <v>63</v>
      </c>
      <c r="U7" s="193">
        <f>(S7+T7)/(S$5+T$5)</f>
        <v>0.35416666666666669</v>
      </c>
      <c r="V7" s="194">
        <f>((S7+T7)/H7)*10000</f>
        <v>11.619032430769931</v>
      </c>
      <c r="Y7" s="27"/>
    </row>
    <row r="8" spans="1:25" s="24" customFormat="1" ht="56.85" customHeight="1" x14ac:dyDescent="1.05">
      <c r="A8" s="184"/>
      <c r="B8" s="185"/>
      <c r="C8" s="186"/>
      <c r="D8" s="172"/>
      <c r="E8" s="197"/>
      <c r="F8" s="198"/>
      <c r="G8" s="185"/>
      <c r="H8" s="190"/>
      <c r="I8" s="198"/>
      <c r="J8" s="199"/>
      <c r="K8" s="200"/>
      <c r="L8" s="201"/>
      <c r="M8" s="201"/>
      <c r="N8" s="199"/>
      <c r="O8" s="192"/>
      <c r="P8" s="201"/>
      <c r="Q8" s="201"/>
      <c r="R8" s="202"/>
      <c r="S8" s="203"/>
      <c r="T8" s="201"/>
      <c r="U8" s="201"/>
      <c r="V8" s="201"/>
    </row>
    <row r="9" spans="1:25" s="24" customFormat="1" ht="56.85" customHeight="1" x14ac:dyDescent="1.05">
      <c r="A9" s="169" t="s">
        <v>5</v>
      </c>
      <c r="B9" s="170"/>
      <c r="C9" s="171">
        <v>22</v>
      </c>
      <c r="D9" s="172"/>
      <c r="E9" s="173">
        <v>150193</v>
      </c>
      <c r="F9" s="204" t="s">
        <v>7</v>
      </c>
      <c r="G9" s="205"/>
      <c r="H9" s="176">
        <v>16787</v>
      </c>
      <c r="I9" s="204" t="s">
        <v>7</v>
      </c>
      <c r="J9" s="206"/>
      <c r="K9" s="207">
        <v>190</v>
      </c>
      <c r="L9" s="179">
        <v>1</v>
      </c>
      <c r="M9" s="180">
        <f t="shared" ref="M9:M41" si="0">(K9/(E9-H9))*10000</f>
        <v>14.242237980300736</v>
      </c>
      <c r="N9" s="181"/>
      <c r="O9" s="207">
        <v>178</v>
      </c>
      <c r="P9" s="179">
        <v>1</v>
      </c>
      <c r="Q9" s="180">
        <f t="shared" ref="Q9:Q41" si="1">(O9/E9)*10000</f>
        <v>11.851417842376144</v>
      </c>
      <c r="R9" s="202"/>
      <c r="S9" s="208">
        <v>14</v>
      </c>
      <c r="T9" s="209">
        <v>7</v>
      </c>
      <c r="U9" s="179">
        <v>1</v>
      </c>
      <c r="V9" s="180">
        <f t="shared" ref="V9:V41" si="2">((S9+T9)/H9)*10000</f>
        <v>12.509680109608626</v>
      </c>
    </row>
    <row r="10" spans="1:25" s="24" customFormat="1" ht="56.85" customHeight="1" x14ac:dyDescent="1.05">
      <c r="A10" s="184" t="s">
        <v>278</v>
      </c>
      <c r="B10" s="185"/>
      <c r="C10" s="186">
        <v>6</v>
      </c>
      <c r="D10" s="172"/>
      <c r="E10" s="187">
        <v>78889</v>
      </c>
      <c r="F10" s="188">
        <f>E10/(E$10+E$11)</f>
        <v>0.52525084391416377</v>
      </c>
      <c r="G10" s="189"/>
      <c r="H10" s="190">
        <v>10406</v>
      </c>
      <c r="I10" s="188">
        <f>H10/(H$10+H$11)</f>
        <v>0.61988443438374929</v>
      </c>
      <c r="J10" s="191"/>
      <c r="K10" s="192">
        <v>61</v>
      </c>
      <c r="L10" s="193">
        <f>K10/(K$10+K$11)</f>
        <v>0.32105263157894737</v>
      </c>
      <c r="M10" s="194">
        <f t="shared" si="0"/>
        <v>8.9073200648336073</v>
      </c>
      <c r="N10" s="210"/>
      <c r="O10" s="192">
        <v>70</v>
      </c>
      <c r="P10" s="193">
        <f>O10/O$9</f>
        <v>0.39325842696629215</v>
      </c>
      <c r="Q10" s="194">
        <f t="shared" si="1"/>
        <v>8.8732269391169876</v>
      </c>
      <c r="R10" s="202"/>
      <c r="S10" s="195">
        <v>13</v>
      </c>
      <c r="T10" s="196">
        <v>0</v>
      </c>
      <c r="U10" s="193">
        <f>(S10+T10)/(S$9+T$9)</f>
        <v>0.61904761904761907</v>
      </c>
      <c r="V10" s="194">
        <f t="shared" si="2"/>
        <v>12.492792619642513</v>
      </c>
    </row>
    <row r="11" spans="1:25" s="24" customFormat="1" ht="56.85" customHeight="1" x14ac:dyDescent="1.05">
      <c r="A11" s="184" t="s">
        <v>4</v>
      </c>
      <c r="B11" s="185"/>
      <c r="C11" s="186" t="s">
        <v>29</v>
      </c>
      <c r="D11" s="172"/>
      <c r="E11" s="187">
        <v>71304</v>
      </c>
      <c r="F11" s="188">
        <f>E11/(E$10+E$11)</f>
        <v>0.47474915608583623</v>
      </c>
      <c r="G11" s="189"/>
      <c r="H11" s="190">
        <v>6381</v>
      </c>
      <c r="I11" s="188">
        <f>H11/(H$10+H$11)</f>
        <v>0.38011556561625065</v>
      </c>
      <c r="J11" s="191"/>
      <c r="K11" s="192">
        <v>129</v>
      </c>
      <c r="L11" s="193">
        <f>K11/(K$10+K$11)</f>
        <v>0.67894736842105263</v>
      </c>
      <c r="M11" s="194">
        <f t="shared" si="0"/>
        <v>19.869691788734347</v>
      </c>
      <c r="N11" s="210"/>
      <c r="O11" s="192">
        <v>108</v>
      </c>
      <c r="P11" s="193">
        <f>O11/O$9</f>
        <v>0.6067415730337079</v>
      </c>
      <c r="Q11" s="194">
        <f t="shared" si="1"/>
        <v>15.146415348367553</v>
      </c>
      <c r="R11" s="202"/>
      <c r="S11" s="195">
        <v>1</v>
      </c>
      <c r="T11" s="196">
        <v>7</v>
      </c>
      <c r="U11" s="193">
        <f>(S11+T11)/(S$9+T$9)</f>
        <v>0.38095238095238093</v>
      </c>
      <c r="V11" s="194">
        <f t="shared" si="2"/>
        <v>12.537219871493496</v>
      </c>
    </row>
    <row r="12" spans="1:25" s="24" customFormat="1" ht="56.85" customHeight="1" x14ac:dyDescent="1.05">
      <c r="A12" s="169" t="s">
        <v>8</v>
      </c>
      <c r="B12" s="170"/>
      <c r="C12" s="171" t="s">
        <v>24</v>
      </c>
      <c r="D12" s="172"/>
      <c r="E12" s="173">
        <v>353808</v>
      </c>
      <c r="F12" s="204" t="s">
        <v>7</v>
      </c>
      <c r="G12" s="205"/>
      <c r="H12" s="176">
        <v>42133</v>
      </c>
      <c r="I12" s="204" t="s">
        <v>7</v>
      </c>
      <c r="J12" s="206"/>
      <c r="K12" s="207">
        <v>319</v>
      </c>
      <c r="L12" s="179">
        <v>1</v>
      </c>
      <c r="M12" s="180">
        <f t="shared" si="0"/>
        <v>10.235020453998557</v>
      </c>
      <c r="N12" s="181"/>
      <c r="O12" s="207">
        <v>284</v>
      </c>
      <c r="P12" s="179">
        <v>1</v>
      </c>
      <c r="Q12" s="180">
        <f t="shared" si="1"/>
        <v>8.0269524713969158</v>
      </c>
      <c r="R12" s="202"/>
      <c r="S12" s="208">
        <v>34</v>
      </c>
      <c r="T12" s="209">
        <v>9</v>
      </c>
      <c r="U12" s="179">
        <v>1</v>
      </c>
      <c r="V12" s="180">
        <f t="shared" si="2"/>
        <v>10.205776944437853</v>
      </c>
    </row>
    <row r="13" spans="1:25" s="24" customFormat="1" ht="56.85" customHeight="1" x14ac:dyDescent="1.05">
      <c r="A13" s="184" t="s">
        <v>278</v>
      </c>
      <c r="B13" s="185"/>
      <c r="C13" s="186">
        <v>16</v>
      </c>
      <c r="D13" s="172"/>
      <c r="E13" s="187">
        <v>272561</v>
      </c>
      <c r="F13" s="188">
        <f>E13/(E$14+E$13)</f>
        <v>0.77036415230859678</v>
      </c>
      <c r="G13" s="189"/>
      <c r="H13" s="190">
        <v>34131</v>
      </c>
      <c r="I13" s="188">
        <f>H13/(H$14+H$13)</f>
        <v>0.81007761137350776</v>
      </c>
      <c r="J13" s="191"/>
      <c r="K13" s="192">
        <v>172</v>
      </c>
      <c r="L13" s="193">
        <f>K13/(K$13+K$14)</f>
        <v>0.53918495297805646</v>
      </c>
      <c r="M13" s="194">
        <f t="shared" si="0"/>
        <v>7.2138573166128426</v>
      </c>
      <c r="N13" s="210"/>
      <c r="O13" s="192">
        <v>176</v>
      </c>
      <c r="P13" s="193">
        <f>O13/O$12</f>
        <v>0.61971830985915488</v>
      </c>
      <c r="Q13" s="194">
        <f t="shared" si="1"/>
        <v>6.4572701156805268</v>
      </c>
      <c r="R13" s="202"/>
      <c r="S13" s="195">
        <v>34</v>
      </c>
      <c r="T13" s="196">
        <v>2</v>
      </c>
      <c r="U13" s="193">
        <f>(T13+S13)/(S$12+T$12)</f>
        <v>0.83720930232558144</v>
      </c>
      <c r="V13" s="194">
        <f t="shared" si="2"/>
        <v>10.547596027072164</v>
      </c>
    </row>
    <row r="14" spans="1:25" s="24" customFormat="1" ht="56.85" customHeight="1" x14ac:dyDescent="1.05">
      <c r="A14" s="184" t="s">
        <v>4</v>
      </c>
      <c r="B14" s="185"/>
      <c r="C14" s="186">
        <v>21</v>
      </c>
      <c r="D14" s="172"/>
      <c r="E14" s="187">
        <v>81247</v>
      </c>
      <c r="F14" s="188">
        <f>E14/(E$14+E$13)</f>
        <v>0.22963584769140324</v>
      </c>
      <c r="G14" s="189"/>
      <c r="H14" s="190">
        <v>8002</v>
      </c>
      <c r="I14" s="188">
        <f>H14/(H$14+H$13)</f>
        <v>0.1899223886264923</v>
      </c>
      <c r="J14" s="191"/>
      <c r="K14" s="192">
        <v>147</v>
      </c>
      <c r="L14" s="193">
        <f>K14/(K$13+K$14)</f>
        <v>0.46081504702194359</v>
      </c>
      <c r="M14" s="194">
        <f t="shared" si="0"/>
        <v>20.069629326233869</v>
      </c>
      <c r="N14" s="210"/>
      <c r="O14" s="192">
        <v>108</v>
      </c>
      <c r="P14" s="193">
        <f>O14/O$12</f>
        <v>0.38028169014084506</v>
      </c>
      <c r="Q14" s="194">
        <f t="shared" si="1"/>
        <v>13.292798503329355</v>
      </c>
      <c r="R14" s="202"/>
      <c r="S14" s="195">
        <v>0</v>
      </c>
      <c r="T14" s="196">
        <v>7</v>
      </c>
      <c r="U14" s="193">
        <f>(T14+S14)/(S$12+T$12)</f>
        <v>0.16279069767441862</v>
      </c>
      <c r="V14" s="194">
        <f t="shared" si="2"/>
        <v>8.7478130467383153</v>
      </c>
    </row>
    <row r="15" spans="1:25" s="24" customFormat="1" ht="56.85" customHeight="1" x14ac:dyDescent="1.05">
      <c r="A15" s="169" t="s">
        <v>9</v>
      </c>
      <c r="B15" s="170"/>
      <c r="C15" s="171" t="s">
        <v>25</v>
      </c>
      <c r="D15" s="172"/>
      <c r="E15" s="173">
        <v>308121</v>
      </c>
      <c r="F15" s="204" t="s">
        <v>7</v>
      </c>
      <c r="G15" s="205"/>
      <c r="H15" s="176">
        <v>30009</v>
      </c>
      <c r="I15" s="204" t="s">
        <v>7</v>
      </c>
      <c r="J15" s="206"/>
      <c r="K15" s="207">
        <v>296</v>
      </c>
      <c r="L15" s="179">
        <v>1</v>
      </c>
      <c r="M15" s="180">
        <f t="shared" si="0"/>
        <v>10.643194108848233</v>
      </c>
      <c r="N15" s="181"/>
      <c r="O15" s="207">
        <v>314</v>
      </c>
      <c r="P15" s="179">
        <v>1</v>
      </c>
      <c r="Q15" s="180">
        <f t="shared" si="1"/>
        <v>10.190801665579432</v>
      </c>
      <c r="R15" s="202"/>
      <c r="S15" s="208">
        <v>23</v>
      </c>
      <c r="T15" s="209">
        <v>11</v>
      </c>
      <c r="U15" s="179">
        <v>1</v>
      </c>
      <c r="V15" s="180">
        <f t="shared" si="2"/>
        <v>11.329934353027426</v>
      </c>
    </row>
    <row r="16" spans="1:25" s="24" customFormat="1" ht="56.85" customHeight="1" x14ac:dyDescent="1.05">
      <c r="A16" s="184" t="s">
        <v>278</v>
      </c>
      <c r="B16" s="185"/>
      <c r="C16" s="186">
        <v>8</v>
      </c>
      <c r="D16" s="172"/>
      <c r="E16" s="187">
        <v>171831</v>
      </c>
      <c r="F16" s="188">
        <f>E16/(E$17+E$16)</f>
        <v>0.55767377101852844</v>
      </c>
      <c r="G16" s="189"/>
      <c r="H16" s="190">
        <v>17366</v>
      </c>
      <c r="I16" s="188">
        <f>H16/(H$17+H$16)</f>
        <v>0.57869305874904198</v>
      </c>
      <c r="J16" s="191"/>
      <c r="K16" s="192">
        <v>113</v>
      </c>
      <c r="L16" s="193">
        <f>K16/(K$16+K$17)</f>
        <v>0.38175675675675674</v>
      </c>
      <c r="M16" s="194">
        <f t="shared" si="0"/>
        <v>7.315573107176383</v>
      </c>
      <c r="N16" s="210"/>
      <c r="O16" s="192">
        <v>131</v>
      </c>
      <c r="P16" s="193">
        <f>O16/O$15</f>
        <v>0.41719745222929938</v>
      </c>
      <c r="Q16" s="194">
        <f t="shared" si="1"/>
        <v>7.6237698669041096</v>
      </c>
      <c r="R16" s="202"/>
      <c r="S16" s="195">
        <v>16</v>
      </c>
      <c r="T16" s="196">
        <v>3</v>
      </c>
      <c r="U16" s="193">
        <f>(S16+T16)/(S$15+T$15)</f>
        <v>0.55882352941176472</v>
      </c>
      <c r="V16" s="194">
        <f t="shared" si="2"/>
        <v>10.940919037199125</v>
      </c>
    </row>
    <row r="17" spans="1:22" s="24" customFormat="1" ht="56.85" customHeight="1" x14ac:dyDescent="1.05">
      <c r="A17" s="184" t="s">
        <v>4</v>
      </c>
      <c r="B17" s="185"/>
      <c r="C17" s="186">
        <v>20</v>
      </c>
      <c r="D17" s="172"/>
      <c r="E17" s="187">
        <v>136290</v>
      </c>
      <c r="F17" s="188">
        <f>E17/(E$17+E$16)</f>
        <v>0.44232622898147156</v>
      </c>
      <c r="G17" s="189"/>
      <c r="H17" s="190">
        <v>12643</v>
      </c>
      <c r="I17" s="188">
        <f>H17/(H$17+H$16)</f>
        <v>0.42130694125095802</v>
      </c>
      <c r="J17" s="191"/>
      <c r="K17" s="192">
        <v>183</v>
      </c>
      <c r="L17" s="193">
        <f>K17/(K$16+K$17)</f>
        <v>0.6182432432432432</v>
      </c>
      <c r="M17" s="194">
        <f t="shared" si="0"/>
        <v>14.800197335964478</v>
      </c>
      <c r="N17" s="210"/>
      <c r="O17" s="192">
        <v>183</v>
      </c>
      <c r="P17" s="193">
        <f>O17/O$15</f>
        <v>0.58280254777070062</v>
      </c>
      <c r="Q17" s="194">
        <f t="shared" si="1"/>
        <v>13.427250715386307</v>
      </c>
      <c r="R17" s="202"/>
      <c r="S17" s="195">
        <v>7</v>
      </c>
      <c r="T17" s="196">
        <v>8</v>
      </c>
      <c r="U17" s="193">
        <f>(S17+T17)/(S$15+T$15)</f>
        <v>0.44117647058823528</v>
      </c>
      <c r="V17" s="194">
        <f t="shared" si="2"/>
        <v>11.86427272008226</v>
      </c>
    </row>
    <row r="18" spans="1:22" s="24" customFormat="1" ht="56.85" customHeight="1" x14ac:dyDescent="1.05">
      <c r="A18" s="169" t="s">
        <v>10</v>
      </c>
      <c r="B18" s="170"/>
      <c r="C18" s="171" t="s">
        <v>26</v>
      </c>
      <c r="D18" s="172"/>
      <c r="E18" s="173">
        <v>131646</v>
      </c>
      <c r="F18" s="204" t="s">
        <v>7</v>
      </c>
      <c r="G18" s="205"/>
      <c r="H18" s="176">
        <v>11959</v>
      </c>
      <c r="I18" s="204" t="s">
        <v>7</v>
      </c>
      <c r="J18" s="206"/>
      <c r="K18" s="207">
        <v>123</v>
      </c>
      <c r="L18" s="179">
        <v>1</v>
      </c>
      <c r="M18" s="180">
        <f t="shared" si="0"/>
        <v>10.276805333912622</v>
      </c>
      <c r="N18" s="181"/>
      <c r="O18" s="207">
        <v>133</v>
      </c>
      <c r="P18" s="179">
        <v>1</v>
      </c>
      <c r="Q18" s="180">
        <f t="shared" si="1"/>
        <v>10.102851586831351</v>
      </c>
      <c r="R18" s="202"/>
      <c r="S18" s="208">
        <v>17</v>
      </c>
      <c r="T18" s="209">
        <v>1</v>
      </c>
      <c r="U18" s="179">
        <v>1</v>
      </c>
      <c r="V18" s="180">
        <f t="shared" si="2"/>
        <v>15.051425704490343</v>
      </c>
    </row>
    <row r="19" spans="1:22" s="24" customFormat="1" ht="56.85" customHeight="1" x14ac:dyDescent="1.05">
      <c r="A19" s="184" t="s">
        <v>278</v>
      </c>
      <c r="B19" s="185"/>
      <c r="C19" s="186">
        <v>4</v>
      </c>
      <c r="D19" s="172"/>
      <c r="E19" s="187">
        <v>74469</v>
      </c>
      <c r="F19" s="188">
        <f>E19/(E$19+E$20)</f>
        <v>0.56567613144341644</v>
      </c>
      <c r="G19" s="189"/>
      <c r="H19" s="190">
        <v>7970</v>
      </c>
      <c r="I19" s="188">
        <f>H19/(H$19+H$20)</f>
        <v>0.66644368258215569</v>
      </c>
      <c r="J19" s="191"/>
      <c r="K19" s="192">
        <v>50</v>
      </c>
      <c r="L19" s="193">
        <f>K19/(K$19+K$20)</f>
        <v>0.4065040650406504</v>
      </c>
      <c r="M19" s="194">
        <f t="shared" si="0"/>
        <v>7.5189100587978759</v>
      </c>
      <c r="N19" s="210"/>
      <c r="O19" s="192">
        <v>58</v>
      </c>
      <c r="P19" s="193">
        <f>O19/O$18</f>
        <v>0.43609022556390975</v>
      </c>
      <c r="Q19" s="194">
        <f t="shared" si="1"/>
        <v>7.7884757415837464</v>
      </c>
      <c r="R19" s="202"/>
      <c r="S19" s="195">
        <v>10</v>
      </c>
      <c r="T19" s="196">
        <v>0</v>
      </c>
      <c r="U19" s="193">
        <f>(T19+S19)/(S$18+T$18)</f>
        <v>0.55555555555555558</v>
      </c>
      <c r="V19" s="194">
        <f t="shared" si="2"/>
        <v>12.547051442910915</v>
      </c>
    </row>
    <row r="20" spans="1:22" s="24" customFormat="1" ht="56.85" customHeight="1" x14ac:dyDescent="1.05">
      <c r="A20" s="184" t="s">
        <v>4</v>
      </c>
      <c r="B20" s="185"/>
      <c r="C20" s="186">
        <v>7</v>
      </c>
      <c r="D20" s="172"/>
      <c r="E20" s="187">
        <v>57177</v>
      </c>
      <c r="F20" s="188">
        <f>E20/(E$19+E$20)</f>
        <v>0.43432386855658356</v>
      </c>
      <c r="G20" s="189"/>
      <c r="H20" s="190">
        <v>3989</v>
      </c>
      <c r="I20" s="188">
        <f>H20/(H$19+H$20)</f>
        <v>0.33355631741784431</v>
      </c>
      <c r="J20" s="191"/>
      <c r="K20" s="192">
        <v>73</v>
      </c>
      <c r="L20" s="193">
        <f>K20/(K$19+K$20)</f>
        <v>0.5934959349593496</v>
      </c>
      <c r="M20" s="194">
        <f t="shared" si="0"/>
        <v>13.724900353463186</v>
      </c>
      <c r="N20" s="210"/>
      <c r="O20" s="192">
        <v>75</v>
      </c>
      <c r="P20" s="193">
        <f>O20/O$18</f>
        <v>0.56390977443609025</v>
      </c>
      <c r="Q20" s="194">
        <f t="shared" si="1"/>
        <v>13.117162495408992</v>
      </c>
      <c r="R20" s="202"/>
      <c r="S20" s="195">
        <v>7</v>
      </c>
      <c r="T20" s="196">
        <v>1</v>
      </c>
      <c r="U20" s="193">
        <f>(T20+S20)/(S$18+T$18)</f>
        <v>0.44444444444444442</v>
      </c>
      <c r="V20" s="194">
        <f t="shared" si="2"/>
        <v>20.05515166708448</v>
      </c>
    </row>
    <row r="21" spans="1:22" s="24" customFormat="1" ht="56.85" customHeight="1" x14ac:dyDescent="1.05">
      <c r="A21" s="169" t="s">
        <v>11</v>
      </c>
      <c r="B21" s="170"/>
      <c r="C21" s="171" t="s">
        <v>27</v>
      </c>
      <c r="D21" s="172"/>
      <c r="E21" s="173">
        <v>154973</v>
      </c>
      <c r="F21" s="204" t="s">
        <v>7</v>
      </c>
      <c r="G21" s="205"/>
      <c r="H21" s="176">
        <v>15930</v>
      </c>
      <c r="I21" s="204" t="s">
        <v>7</v>
      </c>
      <c r="J21" s="206"/>
      <c r="K21" s="207">
        <v>178</v>
      </c>
      <c r="L21" s="179">
        <v>1</v>
      </c>
      <c r="M21" s="180">
        <f t="shared" si="0"/>
        <v>12.801795128125832</v>
      </c>
      <c r="N21" s="181"/>
      <c r="O21" s="207">
        <v>151</v>
      </c>
      <c r="P21" s="179">
        <v>1</v>
      </c>
      <c r="Q21" s="180">
        <f t="shared" si="1"/>
        <v>9.7436327618359329</v>
      </c>
      <c r="R21" s="202"/>
      <c r="S21" s="208">
        <v>15</v>
      </c>
      <c r="T21" s="209">
        <v>4</v>
      </c>
      <c r="U21" s="179">
        <v>1</v>
      </c>
      <c r="V21" s="180">
        <f t="shared" si="2"/>
        <v>11.927181418706843</v>
      </c>
    </row>
    <row r="22" spans="1:22" s="24" customFormat="1" ht="56.85" customHeight="1" x14ac:dyDescent="1.05">
      <c r="A22" s="184" t="s">
        <v>278</v>
      </c>
      <c r="B22" s="185"/>
      <c r="C22" s="186">
        <v>5</v>
      </c>
      <c r="D22" s="172"/>
      <c r="E22" s="187">
        <v>89045</v>
      </c>
      <c r="F22" s="188">
        <f>E22/(E$22+E$23)</f>
        <v>0.57458395978654342</v>
      </c>
      <c r="G22" s="189"/>
      <c r="H22" s="190">
        <v>10589</v>
      </c>
      <c r="I22" s="188">
        <f>H22/(H$22+H$23)</f>
        <v>0.66472065285624604</v>
      </c>
      <c r="J22" s="191"/>
      <c r="K22" s="192">
        <v>56</v>
      </c>
      <c r="L22" s="193">
        <f>K22/(K$22+K$23)</f>
        <v>0.3146067415730337</v>
      </c>
      <c r="M22" s="194">
        <f t="shared" si="0"/>
        <v>7.1377587437544614</v>
      </c>
      <c r="N22" s="210"/>
      <c r="O22" s="192">
        <v>60</v>
      </c>
      <c r="P22" s="193">
        <f>O22/O$21</f>
        <v>0.39735099337748342</v>
      </c>
      <c r="Q22" s="194">
        <f t="shared" si="1"/>
        <v>6.7381660957942611</v>
      </c>
      <c r="R22" s="202"/>
      <c r="S22" s="195">
        <v>12</v>
      </c>
      <c r="T22" s="196">
        <v>0</v>
      </c>
      <c r="U22" s="193">
        <f>(S22+T22)/(S$21+T$21)</f>
        <v>0.63157894736842102</v>
      </c>
      <c r="V22" s="194">
        <f t="shared" si="2"/>
        <v>11.332514873925772</v>
      </c>
    </row>
    <row r="23" spans="1:22" s="24" customFormat="1" ht="56.85" customHeight="1" x14ac:dyDescent="1.05">
      <c r="A23" s="184" t="s">
        <v>4</v>
      </c>
      <c r="B23" s="185"/>
      <c r="C23" s="186">
        <v>15</v>
      </c>
      <c r="D23" s="172"/>
      <c r="E23" s="187">
        <v>65928</v>
      </c>
      <c r="F23" s="188">
        <f>E23/(E$22+E$23)</f>
        <v>0.42541604021345653</v>
      </c>
      <c r="G23" s="189"/>
      <c r="H23" s="190">
        <v>5341</v>
      </c>
      <c r="I23" s="188">
        <f>H23/(H$22+H$23)</f>
        <v>0.3352793471437539</v>
      </c>
      <c r="J23" s="191"/>
      <c r="K23" s="192">
        <v>122</v>
      </c>
      <c r="L23" s="193">
        <f>K23/(K$22+K$23)</f>
        <v>0.6853932584269663</v>
      </c>
      <c r="M23" s="194">
        <f t="shared" si="0"/>
        <v>20.136332876689718</v>
      </c>
      <c r="N23" s="210"/>
      <c r="O23" s="192">
        <v>91</v>
      </c>
      <c r="P23" s="193">
        <f>O23/O$21</f>
        <v>0.60264900662251653</v>
      </c>
      <c r="Q23" s="194">
        <f t="shared" si="1"/>
        <v>13.802936536828055</v>
      </c>
      <c r="R23" s="202"/>
      <c r="S23" s="195">
        <v>3</v>
      </c>
      <c r="T23" s="196">
        <v>4</v>
      </c>
      <c r="U23" s="193">
        <f>(S23+T23)/(S$21+T$21)</f>
        <v>0.36842105263157893</v>
      </c>
      <c r="V23" s="194">
        <f t="shared" si="2"/>
        <v>13.106159895150721</v>
      </c>
    </row>
    <row r="24" spans="1:22" s="24" customFormat="1" ht="56.85" customHeight="1" x14ac:dyDescent="1.05">
      <c r="A24" s="169" t="s">
        <v>12</v>
      </c>
      <c r="B24" s="170"/>
      <c r="C24" s="171" t="s">
        <v>28</v>
      </c>
      <c r="D24" s="172"/>
      <c r="E24" s="173">
        <v>324702</v>
      </c>
      <c r="F24" s="204" t="s">
        <v>7</v>
      </c>
      <c r="G24" s="205"/>
      <c r="H24" s="176">
        <v>32957</v>
      </c>
      <c r="I24" s="204" t="s">
        <v>7</v>
      </c>
      <c r="J24" s="206"/>
      <c r="K24" s="207">
        <v>321</v>
      </c>
      <c r="L24" s="179">
        <v>1</v>
      </c>
      <c r="M24" s="180">
        <f t="shared" si="0"/>
        <v>11.002759258941882</v>
      </c>
      <c r="N24" s="181"/>
      <c r="O24" s="207">
        <v>300</v>
      </c>
      <c r="P24" s="179">
        <v>1</v>
      </c>
      <c r="Q24" s="180">
        <f t="shared" si="1"/>
        <v>9.23924090396733</v>
      </c>
      <c r="R24" s="202"/>
      <c r="S24" s="208">
        <v>35</v>
      </c>
      <c r="T24" s="208">
        <v>4</v>
      </c>
      <c r="U24" s="179">
        <v>1</v>
      </c>
      <c r="V24" s="180">
        <f t="shared" si="2"/>
        <v>11.833601359347028</v>
      </c>
    </row>
    <row r="25" spans="1:22" s="24" customFormat="1" ht="56.85" customHeight="1" x14ac:dyDescent="1.05">
      <c r="A25" s="184" t="s">
        <v>278</v>
      </c>
      <c r="B25" s="185"/>
      <c r="C25" s="186">
        <v>13</v>
      </c>
      <c r="D25" s="172"/>
      <c r="E25" s="187">
        <v>198500</v>
      </c>
      <c r="F25" s="188">
        <f>E25/(E$25+E$26)</f>
        <v>0.61132977314583836</v>
      </c>
      <c r="G25" s="189"/>
      <c r="H25" s="190">
        <v>20184</v>
      </c>
      <c r="I25" s="188">
        <f>H25/(H$25+H$26)</f>
        <v>0.61243438419759078</v>
      </c>
      <c r="J25" s="191"/>
      <c r="K25" s="192">
        <v>136</v>
      </c>
      <c r="L25" s="193">
        <f>K25/(K$25+K$26)</f>
        <v>0.42367601246105918</v>
      </c>
      <c r="M25" s="194">
        <f t="shared" si="0"/>
        <v>7.6269095313937063</v>
      </c>
      <c r="N25" s="210"/>
      <c r="O25" s="192">
        <v>150</v>
      </c>
      <c r="P25" s="193">
        <f>O25/O$24</f>
        <v>0.5</v>
      </c>
      <c r="Q25" s="194">
        <f t="shared" si="1"/>
        <v>7.5566750629722916</v>
      </c>
      <c r="R25" s="202"/>
      <c r="S25" s="195">
        <v>25</v>
      </c>
      <c r="T25" s="196">
        <v>0</v>
      </c>
      <c r="U25" s="193">
        <f>(S25+T25)/(S$24+T$24)</f>
        <v>0.64102564102564108</v>
      </c>
      <c r="V25" s="194">
        <f t="shared" si="2"/>
        <v>12.386048355132779</v>
      </c>
    </row>
    <row r="26" spans="1:22" s="24" customFormat="1" ht="56.85" customHeight="1" x14ac:dyDescent="1.05">
      <c r="A26" s="184" t="s">
        <v>4</v>
      </c>
      <c r="B26" s="185"/>
      <c r="C26" s="186">
        <v>23</v>
      </c>
      <c r="D26" s="172"/>
      <c r="E26" s="187">
        <v>126202</v>
      </c>
      <c r="F26" s="188">
        <f>E26/(E$25+E$26)</f>
        <v>0.38867022685416164</v>
      </c>
      <c r="G26" s="189"/>
      <c r="H26" s="190">
        <v>12773</v>
      </c>
      <c r="I26" s="188">
        <f>H26/(H$25+H$26)</f>
        <v>0.38756561580240922</v>
      </c>
      <c r="J26" s="191"/>
      <c r="K26" s="192">
        <v>185</v>
      </c>
      <c r="L26" s="193">
        <f>K26/(K$25+K$26)</f>
        <v>0.57632398753894076</v>
      </c>
      <c r="M26" s="194">
        <f t="shared" si="0"/>
        <v>16.309762053795769</v>
      </c>
      <c r="N26" s="210"/>
      <c r="O26" s="192">
        <v>150</v>
      </c>
      <c r="P26" s="193">
        <f>O26/O$24</f>
        <v>0.5</v>
      </c>
      <c r="Q26" s="194">
        <f t="shared" si="1"/>
        <v>11.885707041092852</v>
      </c>
      <c r="R26" s="202"/>
      <c r="S26" s="195">
        <v>10</v>
      </c>
      <c r="T26" s="196">
        <v>4</v>
      </c>
      <c r="U26" s="193">
        <f>(S26+T26)/(S$24+T$24)</f>
        <v>0.35897435897435898</v>
      </c>
      <c r="V26" s="194">
        <f t="shared" si="2"/>
        <v>10.960620057934706</v>
      </c>
    </row>
    <row r="27" spans="1:22" s="24" customFormat="1" ht="56.85" customHeight="1" x14ac:dyDescent="1.05">
      <c r="A27" s="169" t="s">
        <v>13</v>
      </c>
      <c r="B27" s="170"/>
      <c r="C27" s="171" t="s">
        <v>29</v>
      </c>
      <c r="D27" s="172"/>
      <c r="E27" s="173">
        <v>146231</v>
      </c>
      <c r="F27" s="204" t="s">
        <v>7</v>
      </c>
      <c r="G27" s="205"/>
      <c r="H27" s="176">
        <v>17534</v>
      </c>
      <c r="I27" s="204" t="s">
        <v>7</v>
      </c>
      <c r="J27" s="206"/>
      <c r="K27" s="207">
        <v>169</v>
      </c>
      <c r="L27" s="179">
        <v>1</v>
      </c>
      <c r="M27" s="180">
        <f t="shared" si="0"/>
        <v>13.131619229663475</v>
      </c>
      <c r="N27" s="181"/>
      <c r="O27" s="207">
        <v>124</v>
      </c>
      <c r="P27" s="179">
        <v>1</v>
      </c>
      <c r="Q27" s="180">
        <f t="shared" si="1"/>
        <v>8.4797341193043874</v>
      </c>
      <c r="R27" s="202"/>
      <c r="S27" s="208">
        <v>11</v>
      </c>
      <c r="T27" s="209">
        <v>8</v>
      </c>
      <c r="U27" s="179">
        <v>1</v>
      </c>
      <c r="V27" s="180">
        <f t="shared" si="2"/>
        <v>10.836089882513974</v>
      </c>
    </row>
    <row r="28" spans="1:22" s="24" customFormat="1" ht="56.85" customHeight="1" x14ac:dyDescent="1.05">
      <c r="A28" s="184" t="s">
        <v>278</v>
      </c>
      <c r="B28" s="185"/>
      <c r="C28" s="186">
        <v>4</v>
      </c>
      <c r="D28" s="172"/>
      <c r="E28" s="187">
        <v>69644</v>
      </c>
      <c r="F28" s="188">
        <f>E28/(E$28+E$29)</f>
        <v>0.47626016371357649</v>
      </c>
      <c r="G28" s="189"/>
      <c r="H28" s="190">
        <v>8548</v>
      </c>
      <c r="I28" s="188">
        <f>H28/(H$28+H$29)</f>
        <v>0.48750998060910233</v>
      </c>
      <c r="J28" s="191"/>
      <c r="K28" s="192">
        <v>49</v>
      </c>
      <c r="L28" s="193">
        <f>K28/(K$28+K$29)</f>
        <v>0.28994082840236685</v>
      </c>
      <c r="M28" s="194">
        <f t="shared" si="0"/>
        <v>8.0201649862511459</v>
      </c>
      <c r="N28" s="210"/>
      <c r="O28" s="192">
        <v>53</v>
      </c>
      <c r="P28" s="193">
        <f>O28/O$27</f>
        <v>0.42741935483870969</v>
      </c>
      <c r="Q28" s="194">
        <f t="shared" si="1"/>
        <v>7.6101315260467519</v>
      </c>
      <c r="R28" s="202"/>
      <c r="S28" s="195">
        <v>10</v>
      </c>
      <c r="T28" s="196">
        <v>1</v>
      </c>
      <c r="U28" s="193">
        <f>(S28+T28)/(S$27+T$27)</f>
        <v>0.57894736842105265</v>
      </c>
      <c r="V28" s="194">
        <f t="shared" si="2"/>
        <v>12.868507253158633</v>
      </c>
    </row>
    <row r="29" spans="1:22" s="24" customFormat="1" ht="56.85" customHeight="1" x14ac:dyDescent="1.05">
      <c r="A29" s="184" t="s">
        <v>4</v>
      </c>
      <c r="B29" s="185"/>
      <c r="C29" s="186">
        <v>12</v>
      </c>
      <c r="D29" s="172"/>
      <c r="E29" s="187">
        <v>76587</v>
      </c>
      <c r="F29" s="188">
        <f>E29/(E$28+E$29)</f>
        <v>0.52373983628642351</v>
      </c>
      <c r="G29" s="189"/>
      <c r="H29" s="190">
        <v>8986</v>
      </c>
      <c r="I29" s="188">
        <f>H29/(H$28+H$29)</f>
        <v>0.51249001939089767</v>
      </c>
      <c r="J29" s="191"/>
      <c r="K29" s="192">
        <v>120</v>
      </c>
      <c r="L29" s="193">
        <f>K29/(K$28+K$29)</f>
        <v>0.7100591715976331</v>
      </c>
      <c r="M29" s="194">
        <f t="shared" si="0"/>
        <v>17.751216697977839</v>
      </c>
      <c r="N29" s="210"/>
      <c r="O29" s="192">
        <v>71</v>
      </c>
      <c r="P29" s="193">
        <f>O29/O$27</f>
        <v>0.57258064516129037</v>
      </c>
      <c r="Q29" s="194">
        <f t="shared" si="1"/>
        <v>9.2705028268505085</v>
      </c>
      <c r="R29" s="202"/>
      <c r="S29" s="195">
        <v>1</v>
      </c>
      <c r="T29" s="196">
        <v>7</v>
      </c>
      <c r="U29" s="193">
        <f>(S29+T29)/(S$27+T$27)</f>
        <v>0.42105263157894735</v>
      </c>
      <c r="V29" s="194">
        <f t="shared" si="2"/>
        <v>8.9027375918094815</v>
      </c>
    </row>
    <row r="30" spans="1:22" s="24" customFormat="1" ht="56.85" customHeight="1" x14ac:dyDescent="1.05">
      <c r="A30" s="169" t="s">
        <v>14</v>
      </c>
      <c r="B30" s="170"/>
      <c r="C30" s="171" t="s">
        <v>16</v>
      </c>
      <c r="D30" s="172"/>
      <c r="E30" s="173">
        <v>87347</v>
      </c>
      <c r="F30" s="204" t="s">
        <v>7</v>
      </c>
      <c r="G30" s="205"/>
      <c r="H30" s="176">
        <v>9544</v>
      </c>
      <c r="I30" s="204" t="s">
        <v>7</v>
      </c>
      <c r="J30" s="206"/>
      <c r="K30" s="207">
        <v>120</v>
      </c>
      <c r="L30" s="179">
        <v>1</v>
      </c>
      <c r="M30" s="180">
        <f t="shared" si="0"/>
        <v>15.423569785226791</v>
      </c>
      <c r="N30" s="181"/>
      <c r="O30" s="207">
        <v>101</v>
      </c>
      <c r="P30" s="179">
        <v>1</v>
      </c>
      <c r="Q30" s="180">
        <f t="shared" si="1"/>
        <v>11.563076007189714</v>
      </c>
      <c r="R30" s="202"/>
      <c r="S30" s="208">
        <v>5</v>
      </c>
      <c r="T30" s="209">
        <v>6</v>
      </c>
      <c r="U30" s="179">
        <v>1</v>
      </c>
      <c r="V30" s="180">
        <f t="shared" si="2"/>
        <v>11.525565800502934</v>
      </c>
    </row>
    <row r="31" spans="1:22" s="24" customFormat="1" ht="56.85" customHeight="1" x14ac:dyDescent="1.05">
      <c r="A31" s="184" t="s">
        <v>278</v>
      </c>
      <c r="B31" s="185"/>
      <c r="C31" s="186">
        <v>2</v>
      </c>
      <c r="D31" s="172"/>
      <c r="E31" s="187">
        <v>42486</v>
      </c>
      <c r="F31" s="188">
        <f>E31/(E$31+E$32)</f>
        <v>0.48640479924897251</v>
      </c>
      <c r="G31" s="189"/>
      <c r="H31" s="190">
        <v>5180</v>
      </c>
      <c r="I31" s="188">
        <f>H31/(H$31+H$32)</f>
        <v>0.54274937133277457</v>
      </c>
      <c r="J31" s="191"/>
      <c r="K31" s="192">
        <v>26</v>
      </c>
      <c r="L31" s="193">
        <f>K31/(K$31+K$32)</f>
        <v>0.21666666666666667</v>
      </c>
      <c r="M31" s="194">
        <f t="shared" si="0"/>
        <v>6.9693883021497882</v>
      </c>
      <c r="N31" s="181"/>
      <c r="O31" s="192">
        <v>31</v>
      </c>
      <c r="P31" s="193">
        <f>O31/O$30</f>
        <v>0.30693069306930693</v>
      </c>
      <c r="Q31" s="194">
        <f t="shared" si="1"/>
        <v>7.2965212069858305</v>
      </c>
      <c r="R31" s="202"/>
      <c r="S31" s="195">
        <v>4</v>
      </c>
      <c r="T31" s="196">
        <v>1</v>
      </c>
      <c r="U31" s="193">
        <f>(S31+T31)/(S$30+T$30)</f>
        <v>0.45454545454545453</v>
      </c>
      <c r="V31" s="194">
        <f t="shared" si="2"/>
        <v>9.6525096525096519</v>
      </c>
    </row>
    <row r="32" spans="1:22" s="24" customFormat="1" ht="56.85" customHeight="1" x14ac:dyDescent="1.05">
      <c r="A32" s="184" t="s">
        <v>4</v>
      </c>
      <c r="B32" s="185"/>
      <c r="C32" s="186">
        <v>12</v>
      </c>
      <c r="D32" s="172"/>
      <c r="E32" s="187">
        <v>44861</v>
      </c>
      <c r="F32" s="188">
        <f>E32/(E$31+E$32)</f>
        <v>0.51359520075102749</v>
      </c>
      <c r="G32" s="189"/>
      <c r="H32" s="190">
        <v>4364</v>
      </c>
      <c r="I32" s="188">
        <f>H32/(H$31+H$32)</f>
        <v>0.45725062866722549</v>
      </c>
      <c r="J32" s="191"/>
      <c r="K32" s="192">
        <v>94</v>
      </c>
      <c r="L32" s="193">
        <f>K32/(K$31+K$32)</f>
        <v>0.78333333333333333</v>
      </c>
      <c r="M32" s="194">
        <f t="shared" si="0"/>
        <v>23.211595920685482</v>
      </c>
      <c r="N32" s="181"/>
      <c r="O32" s="192">
        <v>70</v>
      </c>
      <c r="P32" s="193">
        <f>O32/O$30</f>
        <v>0.69306930693069302</v>
      </c>
      <c r="Q32" s="194">
        <f t="shared" si="1"/>
        <v>15.603753817346915</v>
      </c>
      <c r="R32" s="202"/>
      <c r="S32" s="195">
        <v>1</v>
      </c>
      <c r="T32" s="196">
        <v>5</v>
      </c>
      <c r="U32" s="193">
        <f>(S32+T32)/(S$30+T$30)</f>
        <v>0.54545454545454541</v>
      </c>
      <c r="V32" s="194">
        <f t="shared" si="2"/>
        <v>13.748854262144821</v>
      </c>
    </row>
    <row r="33" spans="1:22" s="24" customFormat="1" ht="56.85" customHeight="1" x14ac:dyDescent="1.05">
      <c r="A33" s="169" t="s">
        <v>296</v>
      </c>
      <c r="B33" s="170"/>
      <c r="C33" s="171" t="s">
        <v>30</v>
      </c>
      <c r="D33" s="172"/>
      <c r="E33" s="173">
        <v>262155</v>
      </c>
      <c r="F33" s="204" t="s">
        <v>7</v>
      </c>
      <c r="G33" s="205"/>
      <c r="H33" s="176">
        <v>34662</v>
      </c>
      <c r="I33" s="204" t="s">
        <v>7</v>
      </c>
      <c r="J33" s="206"/>
      <c r="K33" s="207">
        <v>173</v>
      </c>
      <c r="L33" s="179">
        <v>1</v>
      </c>
      <c r="M33" s="180">
        <f t="shared" si="0"/>
        <v>7.6046295929984664</v>
      </c>
      <c r="N33" s="181"/>
      <c r="O33" s="207">
        <v>169</v>
      </c>
      <c r="P33" s="179">
        <v>1</v>
      </c>
      <c r="Q33" s="180">
        <f t="shared" si="1"/>
        <v>6.4465678701531539</v>
      </c>
      <c r="R33" s="202"/>
      <c r="S33" s="208">
        <v>21</v>
      </c>
      <c r="T33" s="209">
        <v>11</v>
      </c>
      <c r="U33" s="179">
        <v>1</v>
      </c>
      <c r="V33" s="180">
        <f t="shared" si="2"/>
        <v>9.2320120016156011</v>
      </c>
    </row>
    <row r="34" spans="1:22" s="24" customFormat="1" ht="56.85" customHeight="1" x14ac:dyDescent="1.05">
      <c r="A34" s="184" t="s">
        <v>278</v>
      </c>
      <c r="B34" s="185"/>
      <c r="C34" s="186">
        <v>8</v>
      </c>
      <c r="D34" s="172"/>
      <c r="E34" s="187">
        <v>175210</v>
      </c>
      <c r="F34" s="188">
        <f>E34/(E$34+E$35)</f>
        <v>0.66834506303522723</v>
      </c>
      <c r="G34" s="189"/>
      <c r="H34" s="190">
        <v>21777</v>
      </c>
      <c r="I34" s="188">
        <f>H34/(H$34+H$35)</f>
        <v>0.62826726674744682</v>
      </c>
      <c r="J34" s="191"/>
      <c r="K34" s="192">
        <v>101</v>
      </c>
      <c r="L34" s="193">
        <f>K34/(K$34+K$35)</f>
        <v>0.58381502890173409</v>
      </c>
      <c r="M34" s="194">
        <f t="shared" si="0"/>
        <v>6.5826777811813626</v>
      </c>
      <c r="N34" s="210"/>
      <c r="O34" s="192">
        <v>107</v>
      </c>
      <c r="P34" s="193">
        <f>O34/O$33</f>
        <v>0.63313609467455623</v>
      </c>
      <c r="Q34" s="194">
        <f t="shared" si="1"/>
        <v>6.1069573654471778</v>
      </c>
      <c r="R34" s="202"/>
      <c r="S34" s="195">
        <v>16</v>
      </c>
      <c r="T34" s="196">
        <v>5</v>
      </c>
      <c r="U34" s="193">
        <f>(S34+T34)/(S$33+T$33)</f>
        <v>0.65625</v>
      </c>
      <c r="V34" s="194">
        <f t="shared" si="2"/>
        <v>9.643201542912248</v>
      </c>
    </row>
    <row r="35" spans="1:22" s="24" customFormat="1" ht="56.85" customHeight="1" x14ac:dyDescent="1.05">
      <c r="A35" s="184" t="s">
        <v>4</v>
      </c>
      <c r="B35" s="185"/>
      <c r="C35" s="186">
        <v>9</v>
      </c>
      <c r="D35" s="172"/>
      <c r="E35" s="187">
        <v>86945</v>
      </c>
      <c r="F35" s="188">
        <f>E35/(E$34+E$35)</f>
        <v>0.33165493696477277</v>
      </c>
      <c r="G35" s="189"/>
      <c r="H35" s="190">
        <v>12885</v>
      </c>
      <c r="I35" s="188">
        <f>H35/(H$34+H$35)</f>
        <v>0.37173273325255324</v>
      </c>
      <c r="J35" s="191"/>
      <c r="K35" s="192">
        <v>72</v>
      </c>
      <c r="L35" s="193">
        <f>K35/(K$34+K$35)</f>
        <v>0.41618497109826591</v>
      </c>
      <c r="M35" s="194">
        <f t="shared" si="0"/>
        <v>9.7218471509586823</v>
      </c>
      <c r="N35" s="210"/>
      <c r="O35" s="192">
        <v>62</v>
      </c>
      <c r="P35" s="193">
        <f>O35/O$33</f>
        <v>0.36686390532544377</v>
      </c>
      <c r="Q35" s="194">
        <f t="shared" si="1"/>
        <v>7.13094485019265</v>
      </c>
      <c r="R35" s="202"/>
      <c r="S35" s="195">
        <v>5</v>
      </c>
      <c r="T35" s="196">
        <v>6</v>
      </c>
      <c r="U35" s="193">
        <f>(S35+T35)/(S$33+T$33)</f>
        <v>0.34375</v>
      </c>
      <c r="V35" s="194">
        <f t="shared" si="2"/>
        <v>8.5370585952658136</v>
      </c>
    </row>
    <row r="36" spans="1:22" s="24" customFormat="1" ht="56.85" customHeight="1" x14ac:dyDescent="1.05">
      <c r="A36" s="169" t="s">
        <v>297</v>
      </c>
      <c r="B36" s="170"/>
      <c r="C36" s="171" t="s">
        <v>31</v>
      </c>
      <c r="D36" s="172"/>
      <c r="E36" s="173">
        <v>262049</v>
      </c>
      <c r="F36" s="204" t="s">
        <v>7</v>
      </c>
      <c r="G36" s="205"/>
      <c r="H36" s="176">
        <v>27628</v>
      </c>
      <c r="I36" s="204" t="s">
        <v>7</v>
      </c>
      <c r="J36" s="206"/>
      <c r="K36" s="207">
        <v>209</v>
      </c>
      <c r="L36" s="179">
        <v>1</v>
      </c>
      <c r="M36" s="180">
        <f t="shared" si="0"/>
        <v>8.9155835014781104</v>
      </c>
      <c r="N36" s="181"/>
      <c r="O36" s="207">
        <v>215</v>
      </c>
      <c r="P36" s="179">
        <v>1</v>
      </c>
      <c r="Q36" s="180">
        <f t="shared" si="1"/>
        <v>8.2045724272941314</v>
      </c>
      <c r="R36" s="202"/>
      <c r="S36" s="208">
        <v>24</v>
      </c>
      <c r="T36" s="209">
        <v>10</v>
      </c>
      <c r="U36" s="179">
        <v>1</v>
      </c>
      <c r="V36" s="180">
        <f t="shared" si="2"/>
        <v>12.306355870855654</v>
      </c>
    </row>
    <row r="37" spans="1:22" s="24" customFormat="1" ht="56.85" customHeight="1" x14ac:dyDescent="1.05">
      <c r="A37" s="184" t="s">
        <v>278</v>
      </c>
      <c r="B37" s="185"/>
      <c r="C37" s="186">
        <v>13</v>
      </c>
      <c r="D37" s="172"/>
      <c r="E37" s="187">
        <v>179333</v>
      </c>
      <c r="F37" s="188">
        <f>E37/(E$37+E$38)</f>
        <v>0.68434911028090162</v>
      </c>
      <c r="G37" s="189"/>
      <c r="H37" s="190">
        <v>18093</v>
      </c>
      <c r="I37" s="188">
        <f>H37/(H$37+H$38)</f>
        <v>0.65487910815115102</v>
      </c>
      <c r="J37" s="191"/>
      <c r="K37" s="192">
        <v>119</v>
      </c>
      <c r="L37" s="193">
        <f>K37/(K$37+K$38)</f>
        <v>0.56937799043062198</v>
      </c>
      <c r="M37" s="194">
        <f t="shared" si="0"/>
        <v>7.3803026544281822</v>
      </c>
      <c r="N37" s="210"/>
      <c r="O37" s="192">
        <v>136</v>
      </c>
      <c r="P37" s="193">
        <f>O37/O$36</f>
        <v>0.63255813953488371</v>
      </c>
      <c r="Q37" s="194">
        <f t="shared" si="1"/>
        <v>7.5836572186937143</v>
      </c>
      <c r="R37" s="202"/>
      <c r="S37" s="195">
        <v>20</v>
      </c>
      <c r="T37" s="196">
        <v>1</v>
      </c>
      <c r="U37" s="193">
        <f>(S37+T37)/(S$36+T$36)</f>
        <v>0.61764705882352944</v>
      </c>
      <c r="V37" s="194">
        <f t="shared" si="2"/>
        <v>11.606698723263142</v>
      </c>
    </row>
    <row r="38" spans="1:22" s="24" customFormat="1" ht="56.85" customHeight="1" x14ac:dyDescent="1.05">
      <c r="A38" s="184" t="s">
        <v>4</v>
      </c>
      <c r="B38" s="185"/>
      <c r="C38" s="186">
        <v>11</v>
      </c>
      <c r="D38" s="172"/>
      <c r="E38" s="187">
        <v>82716</v>
      </c>
      <c r="F38" s="188">
        <f>E38/(E$37+E$38)</f>
        <v>0.31565088971909833</v>
      </c>
      <c r="G38" s="189"/>
      <c r="H38" s="190">
        <v>9535</v>
      </c>
      <c r="I38" s="188">
        <f>H38/(H$37+H$38)</f>
        <v>0.34512089184884898</v>
      </c>
      <c r="J38" s="191"/>
      <c r="K38" s="192">
        <v>90</v>
      </c>
      <c r="L38" s="193">
        <f>K38/(K$37+K$38)</f>
        <v>0.43062200956937802</v>
      </c>
      <c r="M38" s="194">
        <f t="shared" si="0"/>
        <v>12.298274142195378</v>
      </c>
      <c r="N38" s="210"/>
      <c r="O38" s="192">
        <v>79</v>
      </c>
      <c r="P38" s="193">
        <f>O38/O$36</f>
        <v>0.36744186046511629</v>
      </c>
      <c r="Q38" s="194">
        <f t="shared" si="1"/>
        <v>9.5507519705981903</v>
      </c>
      <c r="R38" s="202"/>
      <c r="S38" s="195">
        <v>4</v>
      </c>
      <c r="T38" s="196">
        <v>9</v>
      </c>
      <c r="U38" s="193">
        <f>(S38+T38)/(S$36+T$36)</f>
        <v>0.38235294117647056</v>
      </c>
      <c r="V38" s="194">
        <f t="shared" si="2"/>
        <v>13.633980073413738</v>
      </c>
    </row>
    <row r="39" spans="1:22" s="24" customFormat="1" ht="56.85" customHeight="1" x14ac:dyDescent="1.05">
      <c r="A39" s="169" t="s">
        <v>15</v>
      </c>
      <c r="B39" s="170"/>
      <c r="C39" s="171" t="s">
        <v>23</v>
      </c>
      <c r="D39" s="172"/>
      <c r="E39" s="173">
        <v>162047</v>
      </c>
      <c r="F39" s="204" t="s">
        <v>7</v>
      </c>
      <c r="G39" s="205"/>
      <c r="H39" s="176">
        <v>14270</v>
      </c>
      <c r="I39" s="204" t="s">
        <v>7</v>
      </c>
      <c r="J39" s="206"/>
      <c r="K39" s="207">
        <v>213</v>
      </c>
      <c r="L39" s="179">
        <v>1</v>
      </c>
      <c r="M39" s="180">
        <f t="shared" si="0"/>
        <v>14.413609695690129</v>
      </c>
      <c r="N39" s="181"/>
      <c r="O39" s="207">
        <v>198</v>
      </c>
      <c r="P39" s="179">
        <v>1</v>
      </c>
      <c r="Q39" s="180">
        <f t="shared" si="1"/>
        <v>12.21867729732732</v>
      </c>
      <c r="R39" s="202"/>
      <c r="S39" s="208">
        <v>12</v>
      </c>
      <c r="T39" s="209">
        <v>6</v>
      </c>
      <c r="U39" s="179">
        <v>1</v>
      </c>
      <c r="V39" s="180">
        <f t="shared" si="2"/>
        <v>12.613875262789069</v>
      </c>
    </row>
    <row r="40" spans="1:22" s="24" customFormat="1" ht="56.85" customHeight="1" x14ac:dyDescent="1.05">
      <c r="A40" s="184" t="s">
        <v>278</v>
      </c>
      <c r="B40" s="185"/>
      <c r="C40" s="186">
        <v>7</v>
      </c>
      <c r="D40" s="172"/>
      <c r="E40" s="187">
        <v>104595</v>
      </c>
      <c r="F40" s="188">
        <f>E40/(E$40+E$41)</f>
        <v>0.64546088480502573</v>
      </c>
      <c r="G40" s="189"/>
      <c r="H40" s="190">
        <v>11382</v>
      </c>
      <c r="I40" s="188">
        <f>H40/(H$40+H$41)</f>
        <v>0.79761737911702868</v>
      </c>
      <c r="J40" s="191"/>
      <c r="K40" s="192">
        <v>85</v>
      </c>
      <c r="L40" s="193">
        <f>K40/(K$40+K$41)</f>
        <v>0.39906103286384975</v>
      </c>
      <c r="M40" s="194">
        <f t="shared" si="0"/>
        <v>9.1188997242873846</v>
      </c>
      <c r="N40" s="210"/>
      <c r="O40" s="192">
        <v>88</v>
      </c>
      <c r="P40" s="193">
        <f>O40/O$39</f>
        <v>0.44444444444444442</v>
      </c>
      <c r="Q40" s="194">
        <f t="shared" si="1"/>
        <v>8.413404082413118</v>
      </c>
      <c r="R40" s="202"/>
      <c r="S40" s="195">
        <v>12</v>
      </c>
      <c r="T40" s="196">
        <v>1</v>
      </c>
      <c r="U40" s="193">
        <f>(S40+T40)/(S$39+T$39)</f>
        <v>0.72222222222222221</v>
      </c>
      <c r="V40" s="194">
        <f t="shared" si="2"/>
        <v>11.42154278685644</v>
      </c>
    </row>
    <row r="41" spans="1:22" s="24" customFormat="1" ht="56.85" customHeight="1" x14ac:dyDescent="1.05">
      <c r="A41" s="184" t="s">
        <v>4</v>
      </c>
      <c r="B41" s="185"/>
      <c r="C41" s="186">
        <v>15</v>
      </c>
      <c r="D41" s="172"/>
      <c r="E41" s="187">
        <v>57452</v>
      </c>
      <c r="F41" s="188">
        <f>E41/(E$40+E$41)</f>
        <v>0.35453911519497427</v>
      </c>
      <c r="G41" s="189"/>
      <c r="H41" s="190">
        <v>2888</v>
      </c>
      <c r="I41" s="188">
        <f>H41/(H$40+H$41)</f>
        <v>0.20238262088297126</v>
      </c>
      <c r="J41" s="191"/>
      <c r="K41" s="192">
        <v>128</v>
      </c>
      <c r="L41" s="193">
        <f>K41/(K$40+K$41)</f>
        <v>0.60093896713615025</v>
      </c>
      <c r="M41" s="194">
        <f t="shared" si="0"/>
        <v>23.458690711824644</v>
      </c>
      <c r="N41" s="210"/>
      <c r="O41" s="192">
        <v>110</v>
      </c>
      <c r="P41" s="193">
        <f>O41/O$39</f>
        <v>0.55555555555555558</v>
      </c>
      <c r="Q41" s="194">
        <f t="shared" si="1"/>
        <v>19.14641787927313</v>
      </c>
      <c r="R41" s="202"/>
      <c r="S41" s="195">
        <v>0</v>
      </c>
      <c r="T41" s="196">
        <v>5</v>
      </c>
      <c r="U41" s="193">
        <f>(S41+T41)/(S$39+T$39)</f>
        <v>0.27777777777777779</v>
      </c>
      <c r="V41" s="194">
        <f t="shared" si="2"/>
        <v>17.313019390581719</v>
      </c>
    </row>
    <row r="42" spans="1:22" ht="50.25" customHeight="1" x14ac:dyDescent="0.25">
      <c r="C42" s="3"/>
      <c r="Q42" s="13"/>
      <c r="R42" s="14"/>
      <c r="T42" s="15"/>
    </row>
    <row r="43" spans="1:22" ht="46.5" x14ac:dyDescent="0.7">
      <c r="A43" s="64" t="s">
        <v>280</v>
      </c>
      <c r="B43" s="70"/>
      <c r="C43" s="64"/>
      <c r="D43" s="64"/>
      <c r="E43" s="64"/>
      <c r="F43" s="64"/>
      <c r="G43" s="70"/>
      <c r="Q43" s="13"/>
      <c r="R43" s="14"/>
      <c r="T43" s="15"/>
    </row>
    <row r="44" spans="1:22" ht="46.5" x14ac:dyDescent="0.7">
      <c r="A44" s="71" t="s">
        <v>328</v>
      </c>
      <c r="B44" s="70"/>
      <c r="C44" s="64"/>
      <c r="D44" s="64"/>
      <c r="E44" s="64"/>
      <c r="F44" s="64"/>
      <c r="G44" s="70"/>
      <c r="Q44" s="13"/>
      <c r="R44" s="14"/>
      <c r="T44" s="15"/>
    </row>
    <row r="45" spans="1:22" ht="46.5" x14ac:dyDescent="0.7">
      <c r="A45" s="71" t="s">
        <v>339</v>
      </c>
      <c r="B45" s="70"/>
      <c r="C45" s="64"/>
      <c r="D45" s="64"/>
      <c r="E45" s="64"/>
      <c r="F45" s="64"/>
      <c r="G45" s="70"/>
      <c r="R45" s="14"/>
    </row>
    <row r="46" spans="1:22" ht="46.5" x14ac:dyDescent="0.7">
      <c r="A46" s="71" t="s">
        <v>324</v>
      </c>
      <c r="B46" s="70"/>
      <c r="C46" s="64"/>
      <c r="D46" s="64"/>
      <c r="E46" s="64"/>
      <c r="F46" s="64"/>
      <c r="G46" s="70"/>
    </row>
    <row r="47" spans="1:22" ht="46.5" x14ac:dyDescent="0.7">
      <c r="A47" s="71" t="s">
        <v>325</v>
      </c>
      <c r="B47" s="70"/>
      <c r="C47" s="64"/>
      <c r="D47" s="64"/>
      <c r="E47" s="64"/>
      <c r="F47" s="64"/>
      <c r="G47" s="70"/>
    </row>
    <row r="48" spans="1:22" ht="46.5" x14ac:dyDescent="0.7">
      <c r="A48" s="71" t="s">
        <v>330</v>
      </c>
      <c r="B48" s="70"/>
      <c r="C48" s="64"/>
      <c r="D48" s="64"/>
      <c r="E48" s="64"/>
      <c r="F48" s="64"/>
      <c r="G48" s="70"/>
    </row>
    <row r="49" spans="1:7" ht="46.5" x14ac:dyDescent="0.7">
      <c r="A49" s="71" t="s">
        <v>326</v>
      </c>
      <c r="B49" s="70"/>
      <c r="C49" s="64"/>
      <c r="D49" s="64"/>
      <c r="E49" s="64"/>
      <c r="F49" s="64"/>
      <c r="G49" s="70"/>
    </row>
    <row r="50" spans="1:7" ht="46.5" x14ac:dyDescent="0.7">
      <c r="A50" s="72" t="s">
        <v>329</v>
      </c>
      <c r="B50" s="70"/>
      <c r="C50" s="64"/>
      <c r="D50" s="64"/>
      <c r="E50" s="64"/>
      <c r="F50" s="64"/>
      <c r="G50" s="70"/>
    </row>
    <row r="51" spans="1:7" ht="61.5" x14ac:dyDescent="0.9">
      <c r="A51" s="63"/>
      <c r="B51" s="73"/>
      <c r="C51" s="63"/>
      <c r="D51" s="63"/>
      <c r="E51" s="63"/>
    </row>
    <row r="52" spans="1:7" ht="46.5" x14ac:dyDescent="0.7">
      <c r="A52" s="64"/>
      <c r="B52" s="70"/>
      <c r="C52" s="64"/>
    </row>
    <row r="53" spans="1:7" ht="46.5" x14ac:dyDescent="0.7">
      <c r="A53" s="64"/>
      <c r="B53" s="70"/>
      <c r="C53" s="64"/>
    </row>
  </sheetData>
  <mergeCells count="4">
    <mergeCell ref="C3:I3"/>
    <mergeCell ref="K3:M3"/>
    <mergeCell ref="O3:Q3"/>
    <mergeCell ref="S3:V3"/>
  </mergeCells>
  <printOptions horizontalCentered="1" verticalCentered="1"/>
  <pageMargins left="0" right="0" top="1.1023622047244095" bottom="0.74803149606299213" header="0.31496062992125984" footer="0.31496062992125984"/>
  <pageSetup paperSize="9" scale="14" orientation="landscape" r:id="rId1"/>
  <headerFooter scaleWithDoc="0">
    <oddHeader>&amp;L&amp;G</oddHead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showGridLines="0" zoomScale="53" zoomScaleNormal="53" zoomScalePageLayoutView="50" workbookViewId="0">
      <selection activeCell="Q33" sqref="Q33"/>
    </sheetView>
  </sheetViews>
  <sheetFormatPr baseColWidth="10" defaultRowHeight="15" x14ac:dyDescent="0.25"/>
  <cols>
    <col min="1" max="2" width="15.7109375" customWidth="1"/>
    <col min="3" max="3" width="50.7109375" customWidth="1"/>
    <col min="4" max="4" width="9.7109375" customWidth="1"/>
    <col min="5" max="5" width="19" customWidth="1"/>
    <col min="6" max="6" width="17.42578125" customWidth="1"/>
    <col min="7" max="7" width="3.7109375" customWidth="1"/>
    <col min="8" max="8" width="10.7109375" customWidth="1"/>
    <col min="9" max="9" width="18.42578125" customWidth="1"/>
    <col min="10" max="10" width="10.7109375" customWidth="1"/>
    <col min="11" max="11" width="18.28515625" bestFit="1" customWidth="1"/>
    <col min="12" max="13" width="10.7109375" customWidth="1"/>
    <col min="14" max="14" width="3.7109375" customWidth="1"/>
    <col min="15" max="26" width="10.7109375" customWidth="1"/>
  </cols>
  <sheetData>
    <row r="1" spans="1:26" ht="31.5" x14ac:dyDescent="0.5">
      <c r="A1" s="168" t="s">
        <v>319</v>
      </c>
      <c r="C1" s="16"/>
      <c r="G1" s="2"/>
    </row>
    <row r="2" spans="1:26" ht="14.45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26" s="125" customFormat="1" ht="38.25" customHeight="1" x14ac:dyDescent="0.25">
      <c r="A3" s="232" t="s">
        <v>18</v>
      </c>
      <c r="B3" s="232"/>
      <c r="C3" s="232"/>
      <c r="D3" s="232"/>
      <c r="E3" s="232"/>
      <c r="F3" s="232"/>
      <c r="G3" s="124"/>
      <c r="H3" s="233" t="s">
        <v>20</v>
      </c>
      <c r="I3" s="233"/>
      <c r="J3" s="233"/>
      <c r="K3" s="233"/>
      <c r="L3" s="233"/>
      <c r="M3" s="233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spans="1:26" s="24" customFormat="1" ht="63" customHeight="1" x14ac:dyDescent="0.4">
      <c r="A4" s="34"/>
      <c r="B4" s="34"/>
      <c r="C4" s="126"/>
      <c r="D4" s="126"/>
      <c r="E4" s="126"/>
      <c r="F4" s="126"/>
      <c r="G4" s="127"/>
      <c r="H4" s="222" t="s">
        <v>337</v>
      </c>
      <c r="I4" s="223"/>
      <c r="J4" s="224" t="s">
        <v>279</v>
      </c>
      <c r="K4" s="225"/>
      <c r="L4" s="226" t="s">
        <v>19</v>
      </c>
      <c r="M4" s="227"/>
      <c r="N4" s="128"/>
      <c r="O4" s="228" t="s">
        <v>336</v>
      </c>
      <c r="P4" s="228"/>
      <c r="Q4" s="228"/>
      <c r="R4" s="228"/>
      <c r="S4" s="229" t="s">
        <v>279</v>
      </c>
      <c r="T4" s="229"/>
      <c r="U4" s="229"/>
      <c r="V4" s="117"/>
      <c r="W4" s="228" t="s">
        <v>19</v>
      </c>
      <c r="X4" s="228"/>
      <c r="Y4" s="228"/>
      <c r="Z4" s="228"/>
    </row>
    <row r="5" spans="1:26" s="24" customFormat="1" ht="189.95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</row>
    <row r="6" spans="1:26" s="29" customFormat="1" ht="26.1" customHeight="1" x14ac:dyDescent="0.35">
      <c r="A6" s="95">
        <v>170902</v>
      </c>
      <c r="B6" s="95" t="s">
        <v>277</v>
      </c>
      <c r="C6" s="96" t="s">
        <v>214</v>
      </c>
      <c r="D6" s="48">
        <v>1</v>
      </c>
      <c r="E6" s="47">
        <v>19084</v>
      </c>
      <c r="F6" s="47">
        <v>2099</v>
      </c>
      <c r="G6" s="110"/>
      <c r="H6" s="48">
        <v>11</v>
      </c>
      <c r="I6" s="100">
        <v>1544.090909090909</v>
      </c>
      <c r="J6" s="48">
        <v>11</v>
      </c>
      <c r="K6" s="100">
        <v>1734.909090909091</v>
      </c>
      <c r="L6" s="48">
        <v>1</v>
      </c>
      <c r="M6" s="48">
        <v>1</v>
      </c>
      <c r="N6" s="110"/>
      <c r="O6" s="51">
        <v>37.443143812709032</v>
      </c>
      <c r="P6" s="51">
        <v>36.464696223316913</v>
      </c>
      <c r="Q6" s="103">
        <v>33.52579034941764</v>
      </c>
      <c r="R6" s="102">
        <v>35.184873949579831</v>
      </c>
      <c r="S6" s="51">
        <v>17.182370820668694</v>
      </c>
      <c r="T6" s="51">
        <v>17.887640449438202</v>
      </c>
      <c r="U6" s="103">
        <v>15.66822429906542</v>
      </c>
      <c r="V6" s="102">
        <v>22.046052631578949</v>
      </c>
      <c r="W6" s="51">
        <v>19.805084745762713</v>
      </c>
      <c r="X6" s="51">
        <v>19.666666666666668</v>
      </c>
      <c r="Y6" s="49">
        <v>17.096774193548388</v>
      </c>
      <c r="Z6" s="102">
        <v>19.588785046728972</v>
      </c>
    </row>
    <row r="7" spans="1:26" s="29" customFormat="1" ht="26.1" customHeight="1" x14ac:dyDescent="0.35">
      <c r="A7" s="95">
        <v>170903</v>
      </c>
      <c r="B7" s="95" t="s">
        <v>277</v>
      </c>
      <c r="C7" s="96" t="s">
        <v>215</v>
      </c>
      <c r="D7" s="48">
        <v>1</v>
      </c>
      <c r="E7" s="47">
        <v>15446</v>
      </c>
      <c r="F7" s="47">
        <v>1485</v>
      </c>
      <c r="G7" s="110"/>
      <c r="H7" s="48">
        <v>9</v>
      </c>
      <c r="I7" s="100">
        <v>1551.2222222222222</v>
      </c>
      <c r="J7" s="48">
        <v>10</v>
      </c>
      <c r="K7" s="100">
        <v>1544.6</v>
      </c>
      <c r="L7" s="48">
        <v>1</v>
      </c>
      <c r="M7" s="48">
        <v>0</v>
      </c>
      <c r="N7" s="110"/>
      <c r="O7" s="51">
        <v>39.198347107438018</v>
      </c>
      <c r="P7" s="51">
        <v>36.845679012345677</v>
      </c>
      <c r="Q7" s="103">
        <v>31.849397590361445</v>
      </c>
      <c r="R7" s="102">
        <v>34.851626016260163</v>
      </c>
      <c r="S7" s="51">
        <v>18.399638336347198</v>
      </c>
      <c r="T7" s="51">
        <v>18.66422018348624</v>
      </c>
      <c r="U7" s="103">
        <v>16.479166666666668</v>
      </c>
      <c r="V7" s="102">
        <v>21.692727272727272</v>
      </c>
      <c r="W7" s="51">
        <v>28.467741935483872</v>
      </c>
      <c r="X7" s="51">
        <v>24.633333333333333</v>
      </c>
      <c r="Y7" s="49">
        <v>19.578125</v>
      </c>
      <c r="Z7" s="102">
        <v>27.216666666666665</v>
      </c>
    </row>
    <row r="8" spans="1:26" s="29" customFormat="1" ht="26.1" customHeight="1" x14ac:dyDescent="0.35">
      <c r="A8" s="95">
        <v>170906</v>
      </c>
      <c r="B8" s="95" t="s">
        <v>277</v>
      </c>
      <c r="C8" s="96" t="s">
        <v>216</v>
      </c>
      <c r="D8" s="48">
        <v>1</v>
      </c>
      <c r="E8" s="47">
        <v>18841</v>
      </c>
      <c r="F8" s="47">
        <v>1705</v>
      </c>
      <c r="G8" s="110"/>
      <c r="H8" s="48">
        <v>12</v>
      </c>
      <c r="I8" s="100">
        <v>1428</v>
      </c>
      <c r="J8" s="48">
        <v>13</v>
      </c>
      <c r="K8" s="100">
        <v>1449.3076923076924</v>
      </c>
      <c r="L8" s="48">
        <v>1</v>
      </c>
      <c r="M8" s="48">
        <v>1</v>
      </c>
      <c r="N8" s="110"/>
      <c r="O8" s="51">
        <v>39.609467455621299</v>
      </c>
      <c r="P8" s="51">
        <v>38.159057437407952</v>
      </c>
      <c r="Q8" s="103">
        <v>35.222222222222221</v>
      </c>
      <c r="R8" s="102">
        <v>39.447712418300654</v>
      </c>
      <c r="S8" s="51">
        <v>20.409793814432991</v>
      </c>
      <c r="T8" s="51">
        <v>20.911957950065702</v>
      </c>
      <c r="U8" s="103">
        <v>16.935802469135801</v>
      </c>
      <c r="V8" s="102">
        <v>24.788990825688074</v>
      </c>
      <c r="W8" s="51">
        <v>16.756756756756758</v>
      </c>
      <c r="X8" s="51">
        <v>14.610619469026549</v>
      </c>
      <c r="Y8" s="49">
        <v>12.585585585585585</v>
      </c>
      <c r="Z8" s="102">
        <v>14.473684210526315</v>
      </c>
    </row>
    <row r="9" spans="1:26" s="29" customFormat="1" ht="26.1" customHeight="1" x14ac:dyDescent="0.35">
      <c r="A9" s="95">
        <v>170907</v>
      </c>
      <c r="B9" s="95" t="s">
        <v>277</v>
      </c>
      <c r="C9" s="96" t="s">
        <v>217</v>
      </c>
      <c r="D9" s="48">
        <v>1</v>
      </c>
      <c r="E9" s="47">
        <v>25676</v>
      </c>
      <c r="F9" s="47">
        <v>3383</v>
      </c>
      <c r="G9" s="110"/>
      <c r="H9" s="48">
        <v>15</v>
      </c>
      <c r="I9" s="100">
        <v>1486.2</v>
      </c>
      <c r="J9" s="48">
        <v>16</v>
      </c>
      <c r="K9" s="100">
        <v>1604.75</v>
      </c>
      <c r="L9" s="48">
        <v>3</v>
      </c>
      <c r="M9" s="48">
        <v>0</v>
      </c>
      <c r="N9" s="110"/>
      <c r="O9" s="51">
        <v>31.129310344827587</v>
      </c>
      <c r="P9" s="51">
        <v>32.19933184855234</v>
      </c>
      <c r="Q9" s="103">
        <v>26.964323189926549</v>
      </c>
      <c r="R9" s="102">
        <v>31.973154362416107</v>
      </c>
      <c r="S9" s="51">
        <v>19.019211324570271</v>
      </c>
      <c r="T9" s="51">
        <v>19.544316996871743</v>
      </c>
      <c r="U9" s="103">
        <v>15.762463343108504</v>
      </c>
      <c r="V9" s="102">
        <v>22.34764397905759</v>
      </c>
      <c r="W9" s="51">
        <v>22.701086956521738</v>
      </c>
      <c r="X9" s="51">
        <v>19.88826815642458</v>
      </c>
      <c r="Y9" s="49">
        <v>14.940860215053764</v>
      </c>
      <c r="Z9" s="102">
        <v>20.44943820224719</v>
      </c>
    </row>
    <row r="10" spans="1:26" s="26" customFormat="1" ht="26.1" customHeight="1" x14ac:dyDescent="0.35">
      <c r="A10" s="95">
        <v>170909</v>
      </c>
      <c r="B10" s="95" t="s">
        <v>276</v>
      </c>
      <c r="C10" s="96" t="s">
        <v>218</v>
      </c>
      <c r="D10" s="48">
        <v>3</v>
      </c>
      <c r="E10" s="47">
        <v>28666</v>
      </c>
      <c r="F10" s="47">
        <v>4244</v>
      </c>
      <c r="G10" s="110"/>
      <c r="H10" s="48">
        <v>15</v>
      </c>
      <c r="I10" s="100">
        <v>1628.1333333333334</v>
      </c>
      <c r="J10" s="48">
        <v>15</v>
      </c>
      <c r="K10" s="100">
        <v>1911.0666666666666</v>
      </c>
      <c r="L10" s="48">
        <v>3</v>
      </c>
      <c r="M10" s="48">
        <v>1</v>
      </c>
      <c r="N10" s="110"/>
      <c r="O10" s="51">
        <v>32.389553862894452</v>
      </c>
      <c r="P10" s="51">
        <v>32.573529411764703</v>
      </c>
      <c r="Q10" s="103">
        <v>28.431106471816285</v>
      </c>
      <c r="R10" s="102">
        <v>30.447576099210824</v>
      </c>
      <c r="S10" s="51">
        <v>17.497041420118343</v>
      </c>
      <c r="T10" s="51">
        <v>18.516706443914082</v>
      </c>
      <c r="U10" s="103">
        <v>16.208520179372197</v>
      </c>
      <c r="V10" s="102">
        <v>21.379100850546781</v>
      </c>
      <c r="W10" s="51">
        <v>22.016129032258064</v>
      </c>
      <c r="X10" s="51">
        <v>19.279166666666665</v>
      </c>
      <c r="Y10" s="49">
        <v>14.796875</v>
      </c>
      <c r="Z10" s="102">
        <v>19.663865546218489</v>
      </c>
    </row>
    <row r="11" spans="1:26" s="29" customFormat="1" ht="26.1" customHeight="1" x14ac:dyDescent="0.35">
      <c r="A11" s="95">
        <v>170910</v>
      </c>
      <c r="B11" s="95" t="s">
        <v>276</v>
      </c>
      <c r="C11" s="96" t="s">
        <v>219</v>
      </c>
      <c r="D11" s="48">
        <v>15</v>
      </c>
      <c r="E11" s="47">
        <v>2692</v>
      </c>
      <c r="F11" s="47">
        <v>162</v>
      </c>
      <c r="G11" s="110"/>
      <c r="H11" s="48">
        <v>5</v>
      </c>
      <c r="I11" s="100">
        <v>506</v>
      </c>
      <c r="J11" s="48">
        <v>4</v>
      </c>
      <c r="K11" s="100">
        <v>673</v>
      </c>
      <c r="L11" s="48">
        <v>0</v>
      </c>
      <c r="M11" s="48">
        <v>0</v>
      </c>
      <c r="N11" s="110"/>
      <c r="O11" s="51">
        <v>24.785714285714285</v>
      </c>
      <c r="P11" s="51">
        <v>24.6</v>
      </c>
      <c r="Q11" s="103">
        <v>24.801346801346803</v>
      </c>
      <c r="R11" s="102">
        <v>24.823943661971832</v>
      </c>
      <c r="S11" s="51">
        <v>9.8862559241706158</v>
      </c>
      <c r="T11" s="51">
        <v>10.315068493150685</v>
      </c>
      <c r="U11" s="103">
        <v>12.478448275862069</v>
      </c>
      <c r="V11" s="102">
        <v>14.036866359447005</v>
      </c>
      <c r="W11" s="51">
        <v>0</v>
      </c>
      <c r="X11" s="51">
        <v>0</v>
      </c>
      <c r="Y11" s="49">
        <v>0</v>
      </c>
      <c r="Z11" s="102">
        <v>0</v>
      </c>
    </row>
    <row r="12" spans="1:26" s="29" customFormat="1" ht="26.1" customHeight="1" x14ac:dyDescent="0.35">
      <c r="A12" s="95">
        <v>170913</v>
      </c>
      <c r="B12" s="95" t="s">
        <v>276</v>
      </c>
      <c r="C12" s="96" t="s">
        <v>220</v>
      </c>
      <c r="D12" s="48">
        <v>14</v>
      </c>
      <c r="E12" s="47">
        <v>6655</v>
      </c>
      <c r="F12" s="47">
        <v>664</v>
      </c>
      <c r="G12" s="110"/>
      <c r="H12" s="48">
        <v>8</v>
      </c>
      <c r="I12" s="100">
        <v>748.875</v>
      </c>
      <c r="J12" s="48">
        <v>7</v>
      </c>
      <c r="K12" s="100">
        <v>950.71428571428567</v>
      </c>
      <c r="L12" s="48">
        <v>0</v>
      </c>
      <c r="M12" s="48">
        <v>1</v>
      </c>
      <c r="N12" s="110"/>
      <c r="O12" s="51">
        <v>24.064377682403432</v>
      </c>
      <c r="P12" s="51">
        <v>23</v>
      </c>
      <c r="Q12" s="103">
        <v>22.408388520971304</v>
      </c>
      <c r="R12" s="102">
        <v>22.952830188679247</v>
      </c>
      <c r="S12" s="51">
        <v>13.376436781609195</v>
      </c>
      <c r="T12" s="51">
        <v>12.8224043715847</v>
      </c>
      <c r="U12" s="103">
        <v>12.510752688172044</v>
      </c>
      <c r="V12" s="102">
        <v>14.735537190082646</v>
      </c>
      <c r="W12" s="51">
        <v>32.225806451612904</v>
      </c>
      <c r="X12" s="51">
        <v>30.4</v>
      </c>
      <c r="Y12" s="49">
        <v>18.84375</v>
      </c>
      <c r="Z12" s="102">
        <v>25.533333333333335</v>
      </c>
    </row>
    <row r="13" spans="1:26" s="29" customFormat="1" ht="26.1" customHeight="1" x14ac:dyDescent="0.35">
      <c r="A13" s="95">
        <v>170914</v>
      </c>
      <c r="B13" s="95" t="s">
        <v>276</v>
      </c>
      <c r="C13" s="96" t="s">
        <v>221</v>
      </c>
      <c r="D13" s="48">
        <v>15</v>
      </c>
      <c r="E13" s="47">
        <v>1978</v>
      </c>
      <c r="F13" s="47">
        <v>101</v>
      </c>
      <c r="G13" s="110"/>
      <c r="H13" s="48">
        <v>5</v>
      </c>
      <c r="I13" s="100">
        <v>375.4</v>
      </c>
      <c r="J13" s="48">
        <v>3</v>
      </c>
      <c r="K13" s="100">
        <v>659.33333333333337</v>
      </c>
      <c r="L13" s="48">
        <v>0</v>
      </c>
      <c r="M13" s="48">
        <v>0</v>
      </c>
      <c r="N13" s="110"/>
      <c r="O13" s="51">
        <v>20.554263565891471</v>
      </c>
      <c r="P13" s="51">
        <v>20.203187250996017</v>
      </c>
      <c r="Q13" s="103">
        <v>21.815315315315317</v>
      </c>
      <c r="R13" s="102">
        <v>20.085106382978722</v>
      </c>
      <c r="S13" s="51">
        <v>8.704545454545455</v>
      </c>
      <c r="T13" s="51">
        <v>8.6723163841807906</v>
      </c>
      <c r="U13" s="103">
        <v>10.089473684210526</v>
      </c>
      <c r="V13" s="102">
        <v>12.033707865168539</v>
      </c>
      <c r="W13" s="51">
        <v>0</v>
      </c>
      <c r="X13" s="51">
        <v>0</v>
      </c>
      <c r="Y13" s="49">
        <v>0</v>
      </c>
      <c r="Z13" s="102">
        <v>0</v>
      </c>
    </row>
    <row r="14" spans="1:26" s="29" customFormat="1" ht="26.1" customHeight="1" x14ac:dyDescent="0.35">
      <c r="A14" s="95">
        <v>170915</v>
      </c>
      <c r="B14" s="95" t="s">
        <v>277</v>
      </c>
      <c r="C14" s="96" t="s">
        <v>222</v>
      </c>
      <c r="D14" s="48">
        <v>1</v>
      </c>
      <c r="E14" s="47">
        <v>29095</v>
      </c>
      <c r="F14" s="47">
        <v>3554</v>
      </c>
      <c r="G14" s="110"/>
      <c r="H14" s="48">
        <v>16</v>
      </c>
      <c r="I14" s="100">
        <v>1596.3125</v>
      </c>
      <c r="J14" s="48">
        <v>17</v>
      </c>
      <c r="K14" s="100">
        <v>1711.4705882352941</v>
      </c>
      <c r="L14" s="48">
        <v>3</v>
      </c>
      <c r="M14" s="48">
        <v>1</v>
      </c>
      <c r="N14" s="110"/>
      <c r="O14" s="51">
        <v>31.844601412714429</v>
      </c>
      <c r="P14" s="51">
        <v>31.321167883211679</v>
      </c>
      <c r="Q14" s="103">
        <v>26.731108930323845</v>
      </c>
      <c r="R14" s="102">
        <v>32.062632696390658</v>
      </c>
      <c r="S14" s="51">
        <v>15.750954198473282</v>
      </c>
      <c r="T14" s="51">
        <v>16.818181818181817</v>
      </c>
      <c r="U14" s="103">
        <v>13.991635687732343</v>
      </c>
      <c r="V14" s="102">
        <v>19.403369672943509</v>
      </c>
      <c r="W14" s="51">
        <v>16.983805668016196</v>
      </c>
      <c r="X14" s="51">
        <v>15.666666666666666</v>
      </c>
      <c r="Y14" s="49">
        <v>12.4609375</v>
      </c>
      <c r="Z14" s="102">
        <v>15.133333333333333</v>
      </c>
    </row>
    <row r="15" spans="1:26" s="29" customFormat="1" ht="26.1" customHeight="1" x14ac:dyDescent="0.35">
      <c r="A15" s="95">
        <v>170916</v>
      </c>
      <c r="B15" s="95" t="s">
        <v>276</v>
      </c>
      <c r="C15" s="96" t="s">
        <v>223</v>
      </c>
      <c r="D15" s="48">
        <v>6</v>
      </c>
      <c r="E15" s="47">
        <v>22231</v>
      </c>
      <c r="F15" s="47">
        <v>4511</v>
      </c>
      <c r="G15" s="110"/>
      <c r="H15" s="48">
        <v>12</v>
      </c>
      <c r="I15" s="100">
        <v>1476.6666666666667</v>
      </c>
      <c r="J15" s="48">
        <v>10</v>
      </c>
      <c r="K15" s="100">
        <v>2223.1</v>
      </c>
      <c r="L15" s="48">
        <v>1</v>
      </c>
      <c r="M15" s="48">
        <v>3</v>
      </c>
      <c r="N15" s="110"/>
      <c r="O15" s="51">
        <v>31.195620437956205</v>
      </c>
      <c r="P15" s="51">
        <v>31.256296296296295</v>
      </c>
      <c r="Q15" s="103">
        <v>28.368567454798331</v>
      </c>
      <c r="R15" s="102">
        <v>30.211940298507464</v>
      </c>
      <c r="S15" s="51">
        <v>15.460550458715597</v>
      </c>
      <c r="T15" s="51">
        <v>15.541108986615679</v>
      </c>
      <c r="U15" s="103">
        <v>14.935652173913043</v>
      </c>
      <c r="V15" s="102">
        <v>20.146616541353385</v>
      </c>
      <c r="W15" s="51">
        <v>20.623481781376519</v>
      </c>
      <c r="X15" s="51">
        <v>18.182203389830509</v>
      </c>
      <c r="Y15" s="49">
        <v>14.881889763779528</v>
      </c>
      <c r="Z15" s="102">
        <v>19.435897435897434</v>
      </c>
    </row>
    <row r="16" spans="1:26" s="29" customFormat="1" ht="26.1" customHeight="1" x14ac:dyDescent="0.35">
      <c r="A16" s="95">
        <v>170919</v>
      </c>
      <c r="B16" s="95" t="s">
        <v>277</v>
      </c>
      <c r="C16" s="96" t="s">
        <v>224</v>
      </c>
      <c r="D16" s="48">
        <v>3</v>
      </c>
      <c r="E16" s="47">
        <v>22282</v>
      </c>
      <c r="F16" s="47">
        <v>3386</v>
      </c>
      <c r="G16" s="110"/>
      <c r="H16" s="48">
        <v>12</v>
      </c>
      <c r="I16" s="100">
        <v>1574.6666666666667</v>
      </c>
      <c r="J16" s="48">
        <v>12</v>
      </c>
      <c r="K16" s="100">
        <v>1856.8333333333333</v>
      </c>
      <c r="L16" s="48">
        <v>3</v>
      </c>
      <c r="M16" s="48">
        <v>0</v>
      </c>
      <c r="N16" s="110"/>
      <c r="O16" s="51">
        <v>36.474482758620688</v>
      </c>
      <c r="P16" s="51">
        <v>36.615602836879432</v>
      </c>
      <c r="Q16" s="103">
        <v>31.678899082568808</v>
      </c>
      <c r="R16" s="102">
        <v>36.333333333333336</v>
      </c>
      <c r="S16" s="51">
        <v>20.338983050847457</v>
      </c>
      <c r="T16" s="51">
        <v>19.830769230769231</v>
      </c>
      <c r="U16" s="103">
        <v>16.683288409703504</v>
      </c>
      <c r="V16" s="102">
        <v>21.702158273381293</v>
      </c>
      <c r="W16" s="51">
        <v>23.163043478260871</v>
      </c>
      <c r="X16" s="51">
        <v>19.922222222222221</v>
      </c>
      <c r="Y16" s="49">
        <v>14.848958333333334</v>
      </c>
      <c r="Z16" s="102">
        <v>21.264044943820224</v>
      </c>
    </row>
    <row r="17" spans="1:26" s="29" customFormat="1" ht="26.1" customHeight="1" x14ac:dyDescent="0.35">
      <c r="A17" s="95">
        <v>170920</v>
      </c>
      <c r="B17" s="95" t="s">
        <v>276</v>
      </c>
      <c r="C17" s="96" t="s">
        <v>225</v>
      </c>
      <c r="D17" s="48">
        <v>22</v>
      </c>
      <c r="E17" s="47">
        <v>11568</v>
      </c>
      <c r="F17" s="47">
        <v>1233</v>
      </c>
      <c r="G17" s="110"/>
      <c r="H17" s="48">
        <v>12</v>
      </c>
      <c r="I17" s="100">
        <v>861.25</v>
      </c>
      <c r="J17" s="48">
        <v>10</v>
      </c>
      <c r="K17" s="100">
        <v>1156.8</v>
      </c>
      <c r="L17" s="48">
        <v>0</v>
      </c>
      <c r="M17" s="48">
        <v>1</v>
      </c>
      <c r="N17" s="110"/>
      <c r="O17" s="51">
        <v>29.077881619937695</v>
      </c>
      <c r="P17" s="51">
        <v>27.609177215189874</v>
      </c>
      <c r="Q17" s="103">
        <v>26.736920777279522</v>
      </c>
      <c r="R17" s="102">
        <v>28.045826513911621</v>
      </c>
      <c r="S17" s="51">
        <v>16.149732620320854</v>
      </c>
      <c r="T17" s="51">
        <v>16.259528130671505</v>
      </c>
      <c r="U17" s="103">
        <v>15.284658040665434</v>
      </c>
      <c r="V17" s="102">
        <v>18.066055045871561</v>
      </c>
      <c r="W17" s="51">
        <v>31.258064516129032</v>
      </c>
      <c r="X17" s="51">
        <v>26.6</v>
      </c>
      <c r="Y17" s="49">
        <v>21.546875</v>
      </c>
      <c r="Z17" s="102">
        <v>29.383333333333333</v>
      </c>
    </row>
    <row r="18" spans="1:26" s="29" customFormat="1" ht="26.1" customHeight="1" x14ac:dyDescent="0.35">
      <c r="A18" s="95">
        <v>170924</v>
      </c>
      <c r="B18" s="95" t="s">
        <v>276</v>
      </c>
      <c r="C18" s="96" t="s">
        <v>226</v>
      </c>
      <c r="D18" s="48">
        <v>13</v>
      </c>
      <c r="E18" s="47">
        <v>2215</v>
      </c>
      <c r="F18" s="47">
        <v>161</v>
      </c>
      <c r="G18" s="110"/>
      <c r="H18" s="48">
        <v>5</v>
      </c>
      <c r="I18" s="100">
        <v>410.8</v>
      </c>
      <c r="J18" s="48">
        <v>4</v>
      </c>
      <c r="K18" s="100">
        <v>553.75</v>
      </c>
      <c r="L18" s="48">
        <v>0</v>
      </c>
      <c r="M18" s="48">
        <v>0</v>
      </c>
      <c r="N18" s="110"/>
      <c r="O18" s="51">
        <v>23.289855072463769</v>
      </c>
      <c r="P18" s="51">
        <v>21.992753623188406</v>
      </c>
      <c r="Q18" s="103">
        <v>24.376425855513308</v>
      </c>
      <c r="R18" s="102">
        <v>20.562043795620436</v>
      </c>
      <c r="S18" s="51">
        <v>8.7409090909090903</v>
      </c>
      <c r="T18" s="51">
        <v>8.849765258215962</v>
      </c>
      <c r="U18" s="103">
        <v>10.163793103448276</v>
      </c>
      <c r="V18" s="102">
        <v>10.986363636363636</v>
      </c>
      <c r="W18" s="51">
        <v>0</v>
      </c>
      <c r="X18" s="51">
        <v>0</v>
      </c>
      <c r="Y18" s="49">
        <v>0</v>
      </c>
      <c r="Z18" s="102">
        <v>0</v>
      </c>
    </row>
    <row r="19" spans="1:26" s="29" customFormat="1" ht="26.1" customHeight="1" x14ac:dyDescent="0.35">
      <c r="A19" s="95">
        <v>170925</v>
      </c>
      <c r="B19" s="95" t="s">
        <v>276</v>
      </c>
      <c r="C19" s="96" t="s">
        <v>227</v>
      </c>
      <c r="D19" s="48">
        <v>18</v>
      </c>
      <c r="E19" s="47">
        <v>2355</v>
      </c>
      <c r="F19" s="47">
        <v>148</v>
      </c>
      <c r="G19" s="110"/>
      <c r="H19" s="48">
        <v>5</v>
      </c>
      <c r="I19" s="100">
        <v>441.4</v>
      </c>
      <c r="J19" s="48">
        <v>4</v>
      </c>
      <c r="K19" s="100">
        <v>588.75</v>
      </c>
      <c r="L19" s="48">
        <v>0</v>
      </c>
      <c r="M19" s="48">
        <v>0</v>
      </c>
      <c r="N19" s="110"/>
      <c r="O19" s="51">
        <v>21.352517985611509</v>
      </c>
      <c r="P19" s="51">
        <v>21.900369003690038</v>
      </c>
      <c r="Q19" s="103">
        <v>22.866906474820144</v>
      </c>
      <c r="R19" s="102">
        <v>21.773584905660378</v>
      </c>
      <c r="S19" s="51">
        <v>11.634146341463415</v>
      </c>
      <c r="T19" s="51">
        <v>10.735576923076923</v>
      </c>
      <c r="U19" s="103">
        <v>12.802575107296137</v>
      </c>
      <c r="V19" s="102">
        <v>14.784037558685446</v>
      </c>
      <c r="W19" s="51">
        <v>0</v>
      </c>
      <c r="X19" s="51">
        <v>0</v>
      </c>
      <c r="Y19" s="49">
        <v>0</v>
      </c>
      <c r="Z19" s="102">
        <v>0</v>
      </c>
    </row>
    <row r="20" spans="1:26" s="29" customFormat="1" ht="26.1" customHeight="1" x14ac:dyDescent="0.35">
      <c r="A20" s="95">
        <v>170926</v>
      </c>
      <c r="B20" s="95" t="s">
        <v>276</v>
      </c>
      <c r="C20" s="96" t="s">
        <v>228</v>
      </c>
      <c r="D20" s="48">
        <v>5</v>
      </c>
      <c r="E20" s="47">
        <v>8585</v>
      </c>
      <c r="F20" s="47">
        <v>1661</v>
      </c>
      <c r="G20" s="110"/>
      <c r="H20" s="48">
        <v>5</v>
      </c>
      <c r="I20" s="100">
        <v>1384.8</v>
      </c>
      <c r="J20" s="48">
        <v>5</v>
      </c>
      <c r="K20" s="100">
        <v>1717</v>
      </c>
      <c r="L20" s="48">
        <v>1</v>
      </c>
      <c r="M20" s="48">
        <v>1</v>
      </c>
      <c r="N20" s="110"/>
      <c r="O20" s="51">
        <v>36.845117845117848</v>
      </c>
      <c r="P20" s="51">
        <v>37.646258503401363</v>
      </c>
      <c r="Q20" s="103">
        <v>32.345911949685537</v>
      </c>
      <c r="R20" s="102">
        <v>37.159722222222221</v>
      </c>
      <c r="S20" s="51">
        <v>19.750853242320819</v>
      </c>
      <c r="T20" s="51">
        <v>20.66549295774648</v>
      </c>
      <c r="U20" s="103">
        <v>19.993630573248407</v>
      </c>
      <c r="V20" s="102">
        <v>26.09964412811388</v>
      </c>
      <c r="W20" s="51">
        <v>19.677419354838708</v>
      </c>
      <c r="X20" s="51">
        <v>18.3</v>
      </c>
      <c r="Y20" s="49">
        <v>14.259842519685039</v>
      </c>
      <c r="Z20" s="102">
        <v>19.008620689655171</v>
      </c>
    </row>
    <row r="21" spans="1:26" s="29" customFormat="1" ht="26.1" customHeight="1" x14ac:dyDescent="0.35">
      <c r="A21" s="95">
        <v>170927</v>
      </c>
      <c r="B21" s="95" t="s">
        <v>277</v>
      </c>
      <c r="C21" s="96" t="s">
        <v>229</v>
      </c>
      <c r="D21" s="48">
        <v>2</v>
      </c>
      <c r="E21" s="47">
        <v>26250</v>
      </c>
      <c r="F21" s="47">
        <v>3586</v>
      </c>
      <c r="G21" s="110"/>
      <c r="H21" s="48">
        <v>15</v>
      </c>
      <c r="I21" s="100">
        <v>1510.9333333333334</v>
      </c>
      <c r="J21" s="48">
        <v>16</v>
      </c>
      <c r="K21" s="100">
        <v>1640.625</v>
      </c>
      <c r="L21" s="48">
        <v>2</v>
      </c>
      <c r="M21" s="48">
        <v>2</v>
      </c>
      <c r="N21" s="110"/>
      <c r="O21" s="51">
        <v>42.041820418204182</v>
      </c>
      <c r="P21" s="51">
        <v>39.026097271648872</v>
      </c>
      <c r="Q21" s="103">
        <v>38.652338811630848</v>
      </c>
      <c r="R21" s="102">
        <v>41.434437086092714</v>
      </c>
      <c r="S21" s="51">
        <v>19.726872246696036</v>
      </c>
      <c r="T21" s="51">
        <v>19.803222094361335</v>
      </c>
      <c r="U21" s="103">
        <v>18.790593505039194</v>
      </c>
      <c r="V21" s="102">
        <v>23.722958057395143</v>
      </c>
      <c r="W21" s="51">
        <v>26.920353982300885</v>
      </c>
      <c r="X21" s="51">
        <v>23.858447488584474</v>
      </c>
      <c r="Y21" s="49">
        <v>20.905000000000001</v>
      </c>
      <c r="Z21" s="102">
        <v>23.827433628318584</v>
      </c>
    </row>
    <row r="22" spans="1:26" s="29" customFormat="1" ht="26.1" customHeight="1" x14ac:dyDescent="0.35">
      <c r="A22" s="95">
        <v>170928</v>
      </c>
      <c r="B22" s="95" t="s">
        <v>277</v>
      </c>
      <c r="C22" s="96" t="s">
        <v>230</v>
      </c>
      <c r="D22" s="48">
        <v>1</v>
      </c>
      <c r="E22" s="47">
        <v>18536</v>
      </c>
      <c r="F22" s="47">
        <v>2579</v>
      </c>
      <c r="G22" s="110"/>
      <c r="H22" s="48">
        <v>11</v>
      </c>
      <c r="I22" s="100">
        <v>1450.6363636363637</v>
      </c>
      <c r="J22" s="48">
        <v>12</v>
      </c>
      <c r="K22" s="100">
        <v>1544.6666666666667</v>
      </c>
      <c r="L22" s="48">
        <v>2</v>
      </c>
      <c r="M22" s="48">
        <v>1</v>
      </c>
      <c r="N22" s="110"/>
      <c r="O22" s="51">
        <v>37.240270727580373</v>
      </c>
      <c r="P22" s="51">
        <v>34.991961414791</v>
      </c>
      <c r="Q22" s="103">
        <v>34.321008403361347</v>
      </c>
      <c r="R22" s="102">
        <v>35.396666666666668</v>
      </c>
      <c r="S22" s="51">
        <v>23.122727272727271</v>
      </c>
      <c r="T22" s="51">
        <v>21.883928571428573</v>
      </c>
      <c r="U22" s="103">
        <v>19.867952522255194</v>
      </c>
      <c r="V22" s="102">
        <v>26.370769230769231</v>
      </c>
      <c r="W22" s="51">
        <v>22.479289940828401</v>
      </c>
      <c r="X22" s="51">
        <v>20.470967741935485</v>
      </c>
      <c r="Y22" s="49">
        <v>16.458598726114651</v>
      </c>
      <c r="Z22" s="102">
        <v>21.258064516129032</v>
      </c>
    </row>
    <row r="23" spans="1:26" s="25" customFormat="1" ht="26.1" customHeight="1" x14ac:dyDescent="0.35">
      <c r="A23" s="106"/>
      <c r="B23" s="106"/>
      <c r="C23" s="106" t="s">
        <v>296</v>
      </c>
      <c r="D23" s="107"/>
      <c r="E23" s="108"/>
      <c r="F23" s="108"/>
      <c r="G23" s="107"/>
      <c r="H23" s="107"/>
      <c r="I23" s="108"/>
      <c r="J23" s="107"/>
      <c r="K23" s="108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s="29" customFormat="1" ht="26.1" customHeight="1" x14ac:dyDescent="0.35">
      <c r="A24" s="95"/>
      <c r="B24" s="95" t="s">
        <v>277</v>
      </c>
      <c r="C24" s="96"/>
      <c r="D24" s="110"/>
      <c r="E24" s="97">
        <v>175210</v>
      </c>
      <c r="F24" s="97">
        <v>21777</v>
      </c>
      <c r="G24" s="98"/>
      <c r="H24" s="99">
        <v>101</v>
      </c>
      <c r="I24" s="100">
        <v>1519.1386138613861</v>
      </c>
      <c r="J24" s="135">
        <v>107</v>
      </c>
      <c r="K24" s="100">
        <v>1637.4766355140187</v>
      </c>
      <c r="L24" s="136">
        <v>16</v>
      </c>
      <c r="M24" s="136">
        <v>5</v>
      </c>
      <c r="N24" s="105"/>
      <c r="O24" s="101">
        <v>36.379262831553568</v>
      </c>
      <c r="P24" s="101">
        <v>35.416997069470781</v>
      </c>
      <c r="Q24" s="103">
        <v>31.867142371729528</v>
      </c>
      <c r="R24" s="102">
        <v>35.594536689876804</v>
      </c>
      <c r="S24" s="101">
        <v>19.080793650793652</v>
      </c>
      <c r="T24" s="101">
        <v>19.344866796621183</v>
      </c>
      <c r="U24" s="103">
        <v>16.626174076393237</v>
      </c>
      <c r="V24" s="102">
        <v>22.634615384615383</v>
      </c>
      <c r="W24" s="101">
        <v>21.890084550345886</v>
      </c>
      <c r="X24" s="101">
        <v>19.582329317269075</v>
      </c>
      <c r="Y24" s="49">
        <v>15.746624305003971</v>
      </c>
      <c r="Z24" s="102">
        <v>19.965023847376788</v>
      </c>
    </row>
    <row r="25" spans="1:26" s="29" customFormat="1" ht="26.1" customHeight="1" x14ac:dyDescent="0.35">
      <c r="A25" s="95"/>
      <c r="B25" s="95" t="s">
        <v>276</v>
      </c>
      <c r="C25" s="96"/>
      <c r="D25" s="110"/>
      <c r="E25" s="97">
        <v>86945</v>
      </c>
      <c r="F25" s="97">
        <v>12885</v>
      </c>
      <c r="G25" s="98"/>
      <c r="H25" s="99">
        <v>72</v>
      </c>
      <c r="I25" s="100">
        <v>1028.6111111111111</v>
      </c>
      <c r="J25" s="135">
        <v>62</v>
      </c>
      <c r="K25" s="100">
        <v>1402.3387096774193</v>
      </c>
      <c r="L25" s="136">
        <v>5</v>
      </c>
      <c r="M25" s="136">
        <v>6</v>
      </c>
      <c r="N25" s="105"/>
      <c r="O25" s="101">
        <v>28.424042916361863</v>
      </c>
      <c r="P25" s="101">
        <v>28.08609106742971</v>
      </c>
      <c r="Q25" s="103">
        <v>26.55853483361264</v>
      </c>
      <c r="R25" s="102">
        <v>27.423311325545964</v>
      </c>
      <c r="S25" s="101">
        <v>14.876321974148061</v>
      </c>
      <c r="T25" s="101">
        <v>15.116306599585677</v>
      </c>
      <c r="U25" s="103">
        <v>14.632784138508796</v>
      </c>
      <c r="V25" s="102">
        <v>18.266903914590749</v>
      </c>
      <c r="W25" s="101">
        <v>22.786002691790042</v>
      </c>
      <c r="X25" s="101">
        <v>20.298882681564248</v>
      </c>
      <c r="Y25" s="49">
        <v>15.639215686274509</v>
      </c>
      <c r="Z25" s="102">
        <v>19.102464332036316</v>
      </c>
    </row>
    <row r="26" spans="1:26" s="29" customFormat="1" ht="26.1" customHeight="1" x14ac:dyDescent="0.35">
      <c r="A26" s="95"/>
      <c r="B26" s="131" t="s">
        <v>322</v>
      </c>
      <c r="C26" s="96"/>
      <c r="D26" s="110"/>
      <c r="E26" s="97">
        <v>262155</v>
      </c>
      <c r="F26" s="97">
        <v>34662</v>
      </c>
      <c r="G26" s="111"/>
      <c r="H26" s="112">
        <v>173</v>
      </c>
      <c r="I26" s="100">
        <v>1314.9884393063585</v>
      </c>
      <c r="J26" s="135">
        <v>169</v>
      </c>
      <c r="K26" s="100">
        <v>1551.2130177514794</v>
      </c>
      <c r="L26" s="136">
        <v>21</v>
      </c>
      <c r="M26" s="136">
        <v>11</v>
      </c>
      <c r="N26" s="105"/>
      <c r="O26" s="101">
        <v>33.08620167558292</v>
      </c>
      <c r="P26" s="101">
        <v>32.416700610997964</v>
      </c>
      <c r="Q26" s="103">
        <v>29.663619199046011</v>
      </c>
      <c r="R26" s="102">
        <v>32.221197190481185</v>
      </c>
      <c r="S26" s="101">
        <v>17.605935696619952</v>
      </c>
      <c r="T26" s="101">
        <v>17.846355532249607</v>
      </c>
      <c r="U26" s="103">
        <v>15.910121376266426</v>
      </c>
      <c r="V26" s="102">
        <v>21.085612116112745</v>
      </c>
      <c r="W26" s="101">
        <v>22.215753424657535</v>
      </c>
      <c r="X26" s="101">
        <v>19.843957164711881</v>
      </c>
      <c r="Y26" s="49">
        <v>15.706027667984189</v>
      </c>
      <c r="Z26" s="102">
        <v>19.637259733859043</v>
      </c>
    </row>
    <row r="27" spans="1:26" ht="24" customHeight="1" x14ac:dyDescent="0.35">
      <c r="A27" s="31"/>
      <c r="B27" s="122"/>
      <c r="C27" s="31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18.75" x14ac:dyDescent="0.3">
      <c r="A28" s="44" t="s">
        <v>280</v>
      </c>
      <c r="B28" s="44"/>
      <c r="C28" s="44"/>
      <c r="D28" s="44"/>
      <c r="E28" s="44"/>
      <c r="F28" s="44"/>
      <c r="G28" s="120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8.75" x14ac:dyDescent="0.3">
      <c r="A29" s="52" t="s">
        <v>287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8.75" x14ac:dyDescent="0.3">
      <c r="A30" s="52" t="s">
        <v>340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8.75" x14ac:dyDescent="0.3">
      <c r="A31" s="52" t="s">
        <v>323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8.75" x14ac:dyDescent="0.3">
      <c r="A32" s="52" t="s">
        <v>331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8.75" x14ac:dyDescent="0.3">
      <c r="A33" s="52" t="s">
        <v>332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s="23" customFormat="1" ht="15" customHeight="1" x14ac:dyDescent="0.25">
      <c r="A34" s="219" t="s">
        <v>333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</row>
    <row r="35" spans="1:26" s="23" customFormat="1" ht="15" customHeight="1" x14ac:dyDescent="0.25">
      <c r="A35" s="235" t="s">
        <v>335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121"/>
    </row>
    <row r="36" spans="1:26" s="23" customFormat="1" ht="15" customHeight="1" x14ac:dyDescent="0.25">
      <c r="A36" s="219" t="s">
        <v>334</v>
      </c>
      <c r="B36" s="219"/>
      <c r="C36" s="219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15" customHeight="1" x14ac:dyDescent="0.25">
      <c r="A37" s="235" t="s">
        <v>329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121"/>
    </row>
  </sheetData>
  <mergeCells count="13">
    <mergeCell ref="O3:Z3"/>
    <mergeCell ref="A3:F3"/>
    <mergeCell ref="H3:M3"/>
    <mergeCell ref="H4:I4"/>
    <mergeCell ref="J4:K4"/>
    <mergeCell ref="L4:M4"/>
    <mergeCell ref="O4:R4"/>
    <mergeCell ref="A35:Y35"/>
    <mergeCell ref="A36:C36"/>
    <mergeCell ref="A37:Y37"/>
    <mergeCell ref="S4:U4"/>
    <mergeCell ref="W4:Z4"/>
    <mergeCell ref="A34:Z34"/>
  </mergeCells>
  <printOptions verticalCentered="1"/>
  <pageMargins left="0.31496062992125984" right="0.31496062992125984" top="0.74803149606299213" bottom="0.74803149606299213" header="0.31496062992125984" footer="0.31496062992125984"/>
  <pageSetup paperSize="9" scale="40" orientation="landscape" r:id="rId1"/>
  <headerFooter scaleWithDoc="0">
    <oddHeader>&amp;L&amp;G</oddHeader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45"/>
  <sheetViews>
    <sheetView showGridLines="0" topLeftCell="A6" zoomScale="49" zoomScaleNormal="49" zoomScalePageLayoutView="50" workbookViewId="0">
      <selection sqref="A1:Z44"/>
    </sheetView>
  </sheetViews>
  <sheetFormatPr baseColWidth="10" defaultRowHeight="15" x14ac:dyDescent="0.25"/>
  <cols>
    <col min="1" max="2" width="15.7109375" customWidth="1"/>
    <col min="3" max="3" width="50.7109375" customWidth="1"/>
    <col min="4" max="4" width="9.7109375" customWidth="1"/>
    <col min="5" max="5" width="21.85546875" bestFit="1" customWidth="1"/>
    <col min="6" max="6" width="21.42578125" bestFit="1" customWidth="1"/>
    <col min="7" max="7" width="3.140625" style="2" customWidth="1"/>
    <col min="8" max="8" width="9.7109375" customWidth="1"/>
    <col min="9" max="9" width="21" bestFit="1" customWidth="1"/>
    <col min="10" max="10" width="9.7109375" customWidth="1"/>
    <col min="11" max="11" width="16.7109375" bestFit="1" customWidth="1"/>
    <col min="12" max="13" width="9.7109375" customWidth="1"/>
    <col min="14" max="14" width="2.85546875" customWidth="1"/>
    <col min="15" max="18" width="16.140625" customWidth="1"/>
    <col min="19" max="22" width="16.7109375" customWidth="1"/>
    <col min="23" max="26" width="17.42578125" customWidth="1"/>
  </cols>
  <sheetData>
    <row r="1" spans="1:26" s="165" customFormat="1" ht="30.95" customHeight="1" x14ac:dyDescent="0.5">
      <c r="A1" s="167" t="s">
        <v>320</v>
      </c>
      <c r="C1" s="166"/>
    </row>
    <row r="2" spans="1:26" ht="14.45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26" s="125" customFormat="1" ht="50.25" customHeight="1" x14ac:dyDescent="0.25">
      <c r="A3" s="232" t="s">
        <v>18</v>
      </c>
      <c r="B3" s="232"/>
      <c r="C3" s="232"/>
      <c r="D3" s="232"/>
      <c r="E3" s="232"/>
      <c r="F3" s="232"/>
      <c r="G3" s="124"/>
      <c r="H3" s="233" t="s">
        <v>20</v>
      </c>
      <c r="I3" s="233"/>
      <c r="J3" s="233"/>
      <c r="K3" s="233"/>
      <c r="L3" s="233"/>
      <c r="M3" s="233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spans="1:26" s="24" customFormat="1" ht="63" customHeight="1" x14ac:dyDescent="0.4">
      <c r="A4" s="126"/>
      <c r="B4" s="126"/>
      <c r="C4" s="126"/>
      <c r="D4" s="126"/>
      <c r="E4" s="126"/>
      <c r="F4" s="126"/>
      <c r="G4" s="127"/>
      <c r="H4" s="222" t="s">
        <v>337</v>
      </c>
      <c r="I4" s="223"/>
      <c r="J4" s="224" t="s">
        <v>279</v>
      </c>
      <c r="K4" s="225"/>
      <c r="L4" s="226" t="s">
        <v>19</v>
      </c>
      <c r="M4" s="227"/>
      <c r="N4" s="128"/>
      <c r="O4" s="228" t="s">
        <v>336</v>
      </c>
      <c r="P4" s="228"/>
      <c r="Q4" s="228"/>
      <c r="R4" s="228"/>
      <c r="S4" s="229" t="s">
        <v>279</v>
      </c>
      <c r="T4" s="229"/>
      <c r="U4" s="229"/>
      <c r="V4" s="223"/>
      <c r="W4" s="228" t="s">
        <v>19</v>
      </c>
      <c r="X4" s="228"/>
      <c r="Y4" s="228"/>
      <c r="Z4" s="228"/>
    </row>
    <row r="5" spans="1:26" s="24" customFormat="1" ht="189.95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</row>
    <row r="6" spans="1:26" s="50" customFormat="1" ht="26.1" customHeight="1" x14ac:dyDescent="0.35">
      <c r="A6" s="95">
        <v>171001</v>
      </c>
      <c r="B6" s="95" t="s">
        <v>277</v>
      </c>
      <c r="C6" s="96" t="s">
        <v>231</v>
      </c>
      <c r="D6" s="48">
        <v>1</v>
      </c>
      <c r="E6" s="47">
        <v>5950</v>
      </c>
      <c r="F6" s="47">
        <v>772</v>
      </c>
      <c r="G6" s="110"/>
      <c r="H6" s="48">
        <v>5</v>
      </c>
      <c r="I6" s="100">
        <v>1035.5999999999999</v>
      </c>
      <c r="J6" s="48">
        <v>6</v>
      </c>
      <c r="K6" s="100">
        <v>991.66666666666663</v>
      </c>
      <c r="L6" s="48">
        <v>1</v>
      </c>
      <c r="M6" s="48">
        <v>0</v>
      </c>
      <c r="N6" s="110"/>
      <c r="O6" s="51">
        <v>30.396039603960396</v>
      </c>
      <c r="P6" s="51">
        <v>29.956081081081081</v>
      </c>
      <c r="Q6" s="103">
        <v>27</v>
      </c>
      <c r="R6" s="102">
        <v>30.522336769759452</v>
      </c>
      <c r="S6" s="51">
        <v>17.957446808510639</v>
      </c>
      <c r="T6" s="51">
        <v>17.253968253968253</v>
      </c>
      <c r="U6" s="103">
        <v>15.951923076923077</v>
      </c>
      <c r="V6" s="102">
        <v>18.237082066869302</v>
      </c>
      <c r="W6" s="51">
        <v>20.983333333333334</v>
      </c>
      <c r="X6" s="51">
        <v>19.816666666666666</v>
      </c>
      <c r="Y6" s="103">
        <v>14.793650793650794</v>
      </c>
      <c r="Z6" s="102">
        <v>22.07017543859649</v>
      </c>
    </row>
    <row r="7" spans="1:26" s="50" customFormat="1" ht="26.1" customHeight="1" x14ac:dyDescent="0.35">
      <c r="A7" s="95">
        <v>171002</v>
      </c>
      <c r="B7" s="95" t="s">
        <v>276</v>
      </c>
      <c r="C7" s="96" t="s">
        <v>232</v>
      </c>
      <c r="D7" s="48">
        <v>13</v>
      </c>
      <c r="E7" s="47">
        <v>1380</v>
      </c>
      <c r="F7" s="47">
        <v>59</v>
      </c>
      <c r="G7" s="110"/>
      <c r="H7" s="48">
        <v>4</v>
      </c>
      <c r="I7" s="100">
        <v>330.25</v>
      </c>
      <c r="J7" s="48">
        <v>3</v>
      </c>
      <c r="K7" s="100">
        <v>460</v>
      </c>
      <c r="L7" s="48">
        <v>0</v>
      </c>
      <c r="M7" s="48">
        <v>0</v>
      </c>
      <c r="N7" s="110"/>
      <c r="O7" s="51">
        <v>19.539170506912441</v>
      </c>
      <c r="P7" s="51">
        <v>19.695238095238096</v>
      </c>
      <c r="Q7" s="103">
        <v>18.337899543378995</v>
      </c>
      <c r="R7" s="102">
        <v>16.820276497695854</v>
      </c>
      <c r="S7" s="51">
        <v>9.2689655172413801</v>
      </c>
      <c r="T7" s="51">
        <v>9.1506849315068486</v>
      </c>
      <c r="U7" s="103">
        <v>9.0236686390532537</v>
      </c>
      <c r="V7" s="102">
        <v>10.955974842767295</v>
      </c>
      <c r="W7" s="51">
        <v>0</v>
      </c>
      <c r="X7" s="51">
        <v>0</v>
      </c>
      <c r="Y7" s="103">
        <v>0</v>
      </c>
      <c r="Z7" s="102">
        <v>0</v>
      </c>
    </row>
    <row r="8" spans="1:26" s="50" customFormat="1" ht="26.1" customHeight="1" x14ac:dyDescent="0.35">
      <c r="A8" s="95">
        <v>171003</v>
      </c>
      <c r="B8" s="95" t="s">
        <v>277</v>
      </c>
      <c r="C8" s="96" t="s">
        <v>233</v>
      </c>
      <c r="D8" s="48">
        <v>1</v>
      </c>
      <c r="E8" s="47">
        <v>14897</v>
      </c>
      <c r="F8" s="47">
        <v>2293</v>
      </c>
      <c r="G8" s="110"/>
      <c r="H8" s="48">
        <v>9</v>
      </c>
      <c r="I8" s="100">
        <v>1400.4444444444443</v>
      </c>
      <c r="J8" s="48">
        <v>11</v>
      </c>
      <c r="K8" s="100">
        <v>1354.2727272727273</v>
      </c>
      <c r="L8" s="48">
        <v>2</v>
      </c>
      <c r="M8" s="48">
        <v>0</v>
      </c>
      <c r="N8" s="110"/>
      <c r="O8" s="51">
        <v>35.857715430861724</v>
      </c>
      <c r="P8" s="51">
        <v>34.124756335282655</v>
      </c>
      <c r="Q8" s="103">
        <v>33.165929203539825</v>
      </c>
      <c r="R8" s="102">
        <v>34.077844311377248</v>
      </c>
      <c r="S8" s="51">
        <v>14.221138211382113</v>
      </c>
      <c r="T8" s="51">
        <v>15.341021416803954</v>
      </c>
      <c r="U8" s="103">
        <v>14.535262206148282</v>
      </c>
      <c r="V8" s="102">
        <v>17.836363636363636</v>
      </c>
      <c r="W8" s="51">
        <v>29.654867256637168</v>
      </c>
      <c r="X8" s="51">
        <v>24.305084745762713</v>
      </c>
      <c r="Y8" s="103">
        <v>20.038834951456312</v>
      </c>
      <c r="Z8" s="102">
        <v>20.03157894736842</v>
      </c>
    </row>
    <row r="9" spans="1:26" s="50" customFormat="1" ht="26.1" customHeight="1" x14ac:dyDescent="0.35">
      <c r="A9" s="95">
        <v>171006</v>
      </c>
      <c r="B9" s="95" t="s">
        <v>276</v>
      </c>
      <c r="C9" s="96" t="s">
        <v>234</v>
      </c>
      <c r="D9" s="48">
        <v>8</v>
      </c>
      <c r="E9" s="47">
        <v>11127</v>
      </c>
      <c r="F9" s="47">
        <v>1286</v>
      </c>
      <c r="G9" s="110"/>
      <c r="H9" s="48">
        <v>10</v>
      </c>
      <c r="I9" s="100">
        <v>984.1</v>
      </c>
      <c r="J9" s="48">
        <v>9</v>
      </c>
      <c r="K9" s="100">
        <v>1236.3333333333333</v>
      </c>
      <c r="L9" s="48">
        <v>1</v>
      </c>
      <c r="M9" s="48">
        <v>1</v>
      </c>
      <c r="N9" s="110"/>
      <c r="O9" s="51">
        <v>31.27112676056338</v>
      </c>
      <c r="P9" s="51">
        <v>29.236363636363638</v>
      </c>
      <c r="Q9" s="103">
        <v>29.2816091954023</v>
      </c>
      <c r="R9" s="102">
        <v>29.829588014981272</v>
      </c>
      <c r="S9" s="51">
        <v>19.566239316239315</v>
      </c>
      <c r="T9" s="51">
        <v>19.367483296213809</v>
      </c>
      <c r="U9" s="103">
        <v>18.126033057851238</v>
      </c>
      <c r="V9" s="102">
        <v>22.406521739130437</v>
      </c>
      <c r="W9" s="51">
        <v>25.518867924528301</v>
      </c>
      <c r="X9" s="51">
        <v>23</v>
      </c>
      <c r="Y9" s="103">
        <v>18.212962962962962</v>
      </c>
      <c r="Z9" s="102">
        <v>23</v>
      </c>
    </row>
    <row r="10" spans="1:26" s="146" customFormat="1" ht="26.1" customHeight="1" x14ac:dyDescent="0.35">
      <c r="A10" s="95">
        <v>171007</v>
      </c>
      <c r="B10" s="95" t="s">
        <v>277</v>
      </c>
      <c r="C10" s="96" t="s">
        <v>235</v>
      </c>
      <c r="D10" s="48">
        <v>1</v>
      </c>
      <c r="E10" s="47">
        <v>9436</v>
      </c>
      <c r="F10" s="47">
        <v>696</v>
      </c>
      <c r="G10" s="110"/>
      <c r="H10" s="48">
        <v>7</v>
      </c>
      <c r="I10" s="100">
        <v>1248.5714285714287</v>
      </c>
      <c r="J10" s="48">
        <v>8</v>
      </c>
      <c r="K10" s="100">
        <v>1179.5</v>
      </c>
      <c r="L10" s="48">
        <v>1</v>
      </c>
      <c r="M10" s="48">
        <v>0</v>
      </c>
      <c r="N10" s="110"/>
      <c r="O10" s="51">
        <v>35.410187667560322</v>
      </c>
      <c r="P10" s="51">
        <v>31.207407407407409</v>
      </c>
      <c r="Q10" s="103">
        <v>32.244252873563219</v>
      </c>
      <c r="R10" s="102">
        <v>32.855297157622736</v>
      </c>
      <c r="S10" s="51">
        <v>19.321814254859611</v>
      </c>
      <c r="T10" s="51">
        <v>18.770301624129932</v>
      </c>
      <c r="U10" s="103">
        <v>17.45939675174014</v>
      </c>
      <c r="V10" s="102">
        <v>21.761388286334057</v>
      </c>
      <c r="W10" s="51">
        <v>16.1864406779661</v>
      </c>
      <c r="X10" s="51">
        <v>15.633333333333333</v>
      </c>
      <c r="Y10" s="103">
        <v>12.234375</v>
      </c>
      <c r="Z10" s="102">
        <v>16.7</v>
      </c>
    </row>
    <row r="11" spans="1:26" s="50" customFormat="1" ht="26.1" customHeight="1" x14ac:dyDescent="0.35">
      <c r="A11" s="95">
        <v>171008</v>
      </c>
      <c r="B11" s="95" t="s">
        <v>277</v>
      </c>
      <c r="C11" s="96" t="s">
        <v>236</v>
      </c>
      <c r="D11" s="48">
        <v>1</v>
      </c>
      <c r="E11" s="47">
        <v>14484</v>
      </c>
      <c r="F11" s="47">
        <v>1458</v>
      </c>
      <c r="G11" s="110"/>
      <c r="H11" s="48">
        <v>10</v>
      </c>
      <c r="I11" s="100">
        <v>1302.5999999999999</v>
      </c>
      <c r="J11" s="48">
        <v>12</v>
      </c>
      <c r="K11" s="100">
        <v>1207</v>
      </c>
      <c r="L11" s="48">
        <v>2</v>
      </c>
      <c r="M11" s="48">
        <v>0</v>
      </c>
      <c r="N11" s="110"/>
      <c r="O11" s="51">
        <v>37.796791443850267</v>
      </c>
      <c r="P11" s="51">
        <v>34.7051724137931</v>
      </c>
      <c r="Q11" s="103">
        <v>34.449504950495047</v>
      </c>
      <c r="R11" s="102">
        <v>34.861510791366904</v>
      </c>
      <c r="S11" s="51">
        <v>14.961971830985915</v>
      </c>
      <c r="T11" s="51">
        <v>15.512265512265513</v>
      </c>
      <c r="U11" s="103">
        <v>13.22934472934473</v>
      </c>
      <c r="V11" s="102">
        <v>19.608695652173914</v>
      </c>
      <c r="W11" s="51">
        <v>22.442477876106196</v>
      </c>
      <c r="X11" s="51">
        <v>17.273504273504273</v>
      </c>
      <c r="Y11" s="103">
        <v>17.7012987012987</v>
      </c>
      <c r="Z11" s="102">
        <v>17.271929824561404</v>
      </c>
    </row>
    <row r="12" spans="1:26" s="50" customFormat="1" ht="26.1" customHeight="1" x14ac:dyDescent="0.35">
      <c r="A12" s="95">
        <v>171009</v>
      </c>
      <c r="B12" s="95" t="s">
        <v>277</v>
      </c>
      <c r="C12" s="96" t="s">
        <v>237</v>
      </c>
      <c r="D12" s="48">
        <v>1</v>
      </c>
      <c r="E12" s="47">
        <v>16611</v>
      </c>
      <c r="F12" s="47">
        <v>1735</v>
      </c>
      <c r="G12" s="110"/>
      <c r="H12" s="48">
        <v>11</v>
      </c>
      <c r="I12" s="100">
        <v>1352.3636363636363</v>
      </c>
      <c r="J12" s="48">
        <v>13</v>
      </c>
      <c r="K12" s="100">
        <v>1277.7692307692307</v>
      </c>
      <c r="L12" s="48">
        <v>2</v>
      </c>
      <c r="M12" s="48">
        <v>0</v>
      </c>
      <c r="N12" s="110"/>
      <c r="O12" s="51">
        <v>39.302207130730054</v>
      </c>
      <c r="P12" s="51">
        <v>35.986842105263158</v>
      </c>
      <c r="Q12" s="103">
        <v>32.97190082644628</v>
      </c>
      <c r="R12" s="102">
        <v>36.958405545927207</v>
      </c>
      <c r="S12" s="51">
        <v>15.266106442577032</v>
      </c>
      <c r="T12" s="51">
        <v>15.07072135785007</v>
      </c>
      <c r="U12" s="103">
        <v>13.753191489361702</v>
      </c>
      <c r="V12" s="102">
        <v>19.351464435146443</v>
      </c>
      <c r="W12" s="51">
        <v>21.274193548387096</v>
      </c>
      <c r="X12" s="51">
        <v>18.616666666666667</v>
      </c>
      <c r="Y12" s="103">
        <v>14.834645669291339</v>
      </c>
      <c r="Z12" s="102">
        <v>21.364406779661017</v>
      </c>
    </row>
    <row r="13" spans="1:26" s="50" customFormat="1" ht="25.5" customHeight="1" x14ac:dyDescent="0.35">
      <c r="A13" s="95">
        <v>171010</v>
      </c>
      <c r="B13" s="95" t="s">
        <v>277</v>
      </c>
      <c r="C13" s="96" t="s">
        <v>238</v>
      </c>
      <c r="D13" s="48">
        <v>1</v>
      </c>
      <c r="E13" s="47">
        <v>14068</v>
      </c>
      <c r="F13" s="47">
        <v>1019</v>
      </c>
      <c r="G13" s="110"/>
      <c r="H13" s="48">
        <v>9</v>
      </c>
      <c r="I13" s="100">
        <v>1449.8888888888889</v>
      </c>
      <c r="J13" s="48">
        <v>10</v>
      </c>
      <c r="K13" s="100">
        <v>1406.8</v>
      </c>
      <c r="L13" s="48">
        <v>1</v>
      </c>
      <c r="M13" s="48">
        <v>0</v>
      </c>
      <c r="N13" s="110"/>
      <c r="O13" s="51">
        <v>37.52469135802469</v>
      </c>
      <c r="P13" s="51">
        <v>35.148514851485146</v>
      </c>
      <c r="Q13" s="103">
        <v>31.217659137577002</v>
      </c>
      <c r="R13" s="102">
        <v>34.397515527950311</v>
      </c>
      <c r="S13" s="51">
        <v>16.0487012987013</v>
      </c>
      <c r="T13" s="51">
        <v>15.798657718120806</v>
      </c>
      <c r="U13" s="103">
        <v>12.4515625</v>
      </c>
      <c r="V13" s="102">
        <v>19.147899159663865</v>
      </c>
      <c r="W13" s="51">
        <v>20.64516129032258</v>
      </c>
      <c r="X13" s="51">
        <v>19.271186440677965</v>
      </c>
      <c r="Y13" s="103">
        <v>16.051724137931036</v>
      </c>
      <c r="Z13" s="102">
        <v>24.316666666666666</v>
      </c>
    </row>
    <row r="14" spans="1:26" s="50" customFormat="1" ht="26.1" customHeight="1" x14ac:dyDescent="0.35">
      <c r="A14" s="95">
        <v>171011</v>
      </c>
      <c r="B14" s="95" t="s">
        <v>277</v>
      </c>
      <c r="C14" s="96" t="s">
        <v>239</v>
      </c>
      <c r="D14" s="48">
        <v>1</v>
      </c>
      <c r="E14" s="47">
        <v>9644</v>
      </c>
      <c r="F14" s="47">
        <v>801</v>
      </c>
      <c r="G14" s="110"/>
      <c r="H14" s="48">
        <v>7</v>
      </c>
      <c r="I14" s="100">
        <v>1263.2857142857142</v>
      </c>
      <c r="J14" s="48">
        <v>8</v>
      </c>
      <c r="K14" s="100">
        <v>1205.5</v>
      </c>
      <c r="L14" s="48">
        <v>1</v>
      </c>
      <c r="M14" s="48">
        <v>0</v>
      </c>
      <c r="N14" s="110"/>
      <c r="O14" s="51">
        <v>33.503778337531486</v>
      </c>
      <c r="P14" s="51">
        <v>31.549618320610687</v>
      </c>
      <c r="Q14" s="103">
        <v>27.880710659898476</v>
      </c>
      <c r="R14" s="102">
        <v>31.547557840616967</v>
      </c>
      <c r="S14" s="51">
        <v>16.957871396895786</v>
      </c>
      <c r="T14" s="51">
        <v>16.450549450549449</v>
      </c>
      <c r="U14" s="103">
        <v>13.629310344827585</v>
      </c>
      <c r="V14" s="102">
        <v>18.344978165938866</v>
      </c>
      <c r="W14" s="51">
        <v>19.532258064516128</v>
      </c>
      <c r="X14" s="51">
        <v>16.928571428571427</v>
      </c>
      <c r="Y14" s="103">
        <v>12.016949152542374</v>
      </c>
      <c r="Z14" s="102">
        <v>17.8</v>
      </c>
    </row>
    <row r="15" spans="1:26" s="50" customFormat="1" ht="26.1" customHeight="1" x14ac:dyDescent="0.35">
      <c r="A15" s="95">
        <v>171012</v>
      </c>
      <c r="B15" s="95" t="s">
        <v>277</v>
      </c>
      <c r="C15" s="96" t="s">
        <v>240</v>
      </c>
      <c r="D15" s="48">
        <v>1</v>
      </c>
      <c r="E15" s="47">
        <v>14425</v>
      </c>
      <c r="F15" s="47">
        <v>1337</v>
      </c>
      <c r="G15" s="110"/>
      <c r="H15" s="48">
        <v>10</v>
      </c>
      <c r="I15" s="100">
        <v>1308.8</v>
      </c>
      <c r="J15" s="48">
        <v>12</v>
      </c>
      <c r="K15" s="100">
        <v>1202.0833333333333</v>
      </c>
      <c r="L15" s="48">
        <v>2</v>
      </c>
      <c r="M15" s="48">
        <v>0</v>
      </c>
      <c r="N15" s="110"/>
      <c r="O15" s="51">
        <v>35.35689045936396</v>
      </c>
      <c r="P15" s="51">
        <v>32.82668977469671</v>
      </c>
      <c r="Q15" s="103">
        <v>31.908925318761383</v>
      </c>
      <c r="R15" s="102">
        <v>32.852252252252249</v>
      </c>
      <c r="S15" s="51">
        <v>17.572567783094097</v>
      </c>
      <c r="T15" s="51">
        <v>17.499181669394435</v>
      </c>
      <c r="U15" s="103">
        <v>15.770096463022508</v>
      </c>
      <c r="V15" s="102">
        <v>20.988352745424294</v>
      </c>
      <c r="W15" s="51">
        <v>19.75</v>
      </c>
      <c r="X15" s="51">
        <v>15.066666666666666</v>
      </c>
      <c r="Y15" s="103">
        <v>11.34375</v>
      </c>
      <c r="Z15" s="102">
        <v>17.083333333333332</v>
      </c>
    </row>
    <row r="16" spans="1:26" s="50" customFormat="1" ht="26.1" customHeight="1" x14ac:dyDescent="0.35">
      <c r="A16" s="95">
        <v>171013</v>
      </c>
      <c r="B16" s="95" t="s">
        <v>277</v>
      </c>
      <c r="C16" s="96" t="s">
        <v>241</v>
      </c>
      <c r="D16" s="48">
        <v>1</v>
      </c>
      <c r="E16" s="47">
        <v>11325</v>
      </c>
      <c r="F16" s="47">
        <v>1001</v>
      </c>
      <c r="G16" s="110"/>
      <c r="H16" s="48">
        <v>8</v>
      </c>
      <c r="I16" s="100">
        <v>1290.5</v>
      </c>
      <c r="J16" s="48">
        <v>9</v>
      </c>
      <c r="K16" s="100">
        <v>1258.3333333333333</v>
      </c>
      <c r="L16" s="48">
        <v>1</v>
      </c>
      <c r="M16" s="48">
        <v>0</v>
      </c>
      <c r="N16" s="110"/>
      <c r="O16" s="51">
        <v>35.52370203160271</v>
      </c>
      <c r="P16" s="51">
        <v>33.490867579908674</v>
      </c>
      <c r="Q16" s="103">
        <v>28.95045045045045</v>
      </c>
      <c r="R16" s="102">
        <v>34.260340632603409</v>
      </c>
      <c r="S16" s="51">
        <v>17.924796747967481</v>
      </c>
      <c r="T16" s="51">
        <v>16.904958677685951</v>
      </c>
      <c r="U16" s="103">
        <v>15.50109409190372</v>
      </c>
      <c r="V16" s="102">
        <v>21.12857142857143</v>
      </c>
      <c r="W16" s="51">
        <v>22.225806451612904</v>
      </c>
      <c r="X16" s="51">
        <v>17.649999999999999</v>
      </c>
      <c r="Y16" s="103">
        <v>13.269841269841271</v>
      </c>
      <c r="Z16" s="102">
        <v>19.600000000000001</v>
      </c>
    </row>
    <row r="17" spans="1:143" s="50" customFormat="1" ht="26.1" customHeight="1" x14ac:dyDescent="0.35">
      <c r="A17" s="95">
        <v>171014</v>
      </c>
      <c r="B17" s="95" t="s">
        <v>277</v>
      </c>
      <c r="C17" s="96" t="s">
        <v>242</v>
      </c>
      <c r="D17" s="48">
        <v>1</v>
      </c>
      <c r="E17" s="47">
        <v>11378</v>
      </c>
      <c r="F17" s="47">
        <v>761</v>
      </c>
      <c r="G17" s="110"/>
      <c r="H17" s="48">
        <v>8</v>
      </c>
      <c r="I17" s="100">
        <v>1327.125</v>
      </c>
      <c r="J17" s="48">
        <v>9</v>
      </c>
      <c r="K17" s="100">
        <v>1264.2222222222222</v>
      </c>
      <c r="L17" s="48">
        <v>1</v>
      </c>
      <c r="M17" s="48">
        <v>0</v>
      </c>
      <c r="N17" s="110"/>
      <c r="O17" s="51">
        <v>31.926365795724465</v>
      </c>
      <c r="P17" s="51">
        <v>29.666666666666668</v>
      </c>
      <c r="Q17" s="103">
        <v>28.023880597014927</v>
      </c>
      <c r="R17" s="102">
        <v>29.035874439461882</v>
      </c>
      <c r="S17" s="51">
        <v>18.699619771863119</v>
      </c>
      <c r="T17" s="51">
        <v>19.074950690335307</v>
      </c>
      <c r="U17" s="103">
        <v>16.874015748031496</v>
      </c>
      <c r="V17" s="102">
        <v>25.028625954198475</v>
      </c>
      <c r="W17" s="51">
        <v>17.56451612903226</v>
      </c>
      <c r="X17" s="51">
        <v>16.383333333333333</v>
      </c>
      <c r="Y17" s="103">
        <v>11.46875</v>
      </c>
      <c r="Z17" s="102">
        <v>17.983333333333334</v>
      </c>
    </row>
    <row r="18" spans="1:143" s="50" customFormat="1" ht="26.1" customHeight="1" x14ac:dyDescent="0.35">
      <c r="A18" s="95">
        <v>171015</v>
      </c>
      <c r="B18" s="95" t="s">
        <v>276</v>
      </c>
      <c r="C18" s="96" t="s">
        <v>243</v>
      </c>
      <c r="D18" s="48">
        <v>28</v>
      </c>
      <c r="E18" s="47">
        <v>9526</v>
      </c>
      <c r="F18" s="47">
        <v>909</v>
      </c>
      <c r="G18" s="110"/>
      <c r="H18" s="48">
        <v>12</v>
      </c>
      <c r="I18" s="100">
        <v>718.08333333333337</v>
      </c>
      <c r="J18" s="48">
        <v>10</v>
      </c>
      <c r="K18" s="100">
        <v>952.6</v>
      </c>
      <c r="L18" s="48">
        <v>1</v>
      </c>
      <c r="M18" s="48">
        <v>1</v>
      </c>
      <c r="N18" s="110"/>
      <c r="O18" s="51">
        <v>22.576652601969059</v>
      </c>
      <c r="P18" s="51">
        <v>21.931586608442505</v>
      </c>
      <c r="Q18" s="103">
        <v>21.625525946704066</v>
      </c>
      <c r="R18" s="102">
        <v>21.290715372907155</v>
      </c>
      <c r="S18" s="51">
        <v>13.710091743119266</v>
      </c>
      <c r="T18" s="51">
        <v>13.920664206642066</v>
      </c>
      <c r="U18" s="103">
        <v>14.426229508196721</v>
      </c>
      <c r="V18" s="102">
        <v>16.900900900900901</v>
      </c>
      <c r="W18" s="51">
        <v>16.726495726495727</v>
      </c>
      <c r="X18" s="51">
        <v>13.474576271186441</v>
      </c>
      <c r="Y18" s="103">
        <v>11.330578512396695</v>
      </c>
      <c r="Z18" s="102">
        <v>14</v>
      </c>
    </row>
    <row r="19" spans="1:143" s="50" customFormat="1" ht="26.1" customHeight="1" x14ac:dyDescent="0.35">
      <c r="A19" s="95">
        <v>171016</v>
      </c>
      <c r="B19" s="95" t="s">
        <v>276</v>
      </c>
      <c r="C19" s="96" t="s">
        <v>244</v>
      </c>
      <c r="D19" s="48">
        <v>11</v>
      </c>
      <c r="E19" s="47">
        <v>11527</v>
      </c>
      <c r="F19" s="47">
        <v>1476</v>
      </c>
      <c r="G19" s="110"/>
      <c r="H19" s="48">
        <v>11</v>
      </c>
      <c r="I19" s="100">
        <v>913.72727272727275</v>
      </c>
      <c r="J19" s="48">
        <v>10</v>
      </c>
      <c r="K19" s="100">
        <v>1152.7</v>
      </c>
      <c r="L19" s="48">
        <v>1</v>
      </c>
      <c r="M19" s="48">
        <v>1</v>
      </c>
      <c r="N19" s="110"/>
      <c r="O19" s="51">
        <v>28.255485893416928</v>
      </c>
      <c r="P19" s="51">
        <v>27.419968304278921</v>
      </c>
      <c r="Q19" s="103">
        <v>25.374810318664643</v>
      </c>
      <c r="R19" s="102">
        <v>26.6158940397351</v>
      </c>
      <c r="S19" s="51">
        <v>14.769503546099291</v>
      </c>
      <c r="T19" s="51">
        <v>14.404634581105169</v>
      </c>
      <c r="U19" s="103">
        <v>14.725557461406519</v>
      </c>
      <c r="V19" s="102">
        <v>18.204419889502763</v>
      </c>
      <c r="W19" s="51">
        <v>15.617886178861788</v>
      </c>
      <c r="X19" s="51">
        <v>14.24793388429752</v>
      </c>
      <c r="Y19" s="103">
        <v>11.5234375</v>
      </c>
      <c r="Z19" s="102">
        <v>11.724832214765101</v>
      </c>
    </row>
    <row r="20" spans="1:143" s="50" customFormat="1" ht="26.1" customHeight="1" x14ac:dyDescent="0.35">
      <c r="A20" s="95">
        <v>171017</v>
      </c>
      <c r="B20" s="95" t="s">
        <v>276</v>
      </c>
      <c r="C20" s="96" t="s">
        <v>245</v>
      </c>
      <c r="D20" s="48">
        <v>7</v>
      </c>
      <c r="E20" s="47">
        <v>5441</v>
      </c>
      <c r="F20" s="47">
        <v>539</v>
      </c>
      <c r="G20" s="110"/>
      <c r="H20" s="48">
        <v>6</v>
      </c>
      <c r="I20" s="100">
        <v>817</v>
      </c>
      <c r="J20" s="48">
        <v>6</v>
      </c>
      <c r="K20" s="100">
        <v>906.83333333333337</v>
      </c>
      <c r="L20" s="48">
        <v>0</v>
      </c>
      <c r="M20" s="48">
        <v>1</v>
      </c>
      <c r="N20" s="110"/>
      <c r="O20" s="51">
        <v>25.74462365591398</v>
      </c>
      <c r="P20" s="51">
        <v>25.352272727272727</v>
      </c>
      <c r="Q20" s="103">
        <v>22.501285347043702</v>
      </c>
      <c r="R20" s="102">
        <v>24.400560224089634</v>
      </c>
      <c r="S20" s="51">
        <v>15.161383285302593</v>
      </c>
      <c r="T20" s="51">
        <v>15.084302325581396</v>
      </c>
      <c r="U20" s="103">
        <v>13.827586206896552</v>
      </c>
      <c r="V20" s="102">
        <v>15.645251396648044</v>
      </c>
      <c r="W20" s="51">
        <v>12.157894736842104</v>
      </c>
      <c r="X20" s="51">
        <v>10.283018867924529</v>
      </c>
      <c r="Y20" s="103">
        <v>9.0943396226415096</v>
      </c>
      <c r="Z20" s="102">
        <v>10.461538461538462</v>
      </c>
    </row>
    <row r="21" spans="1:143" s="50" customFormat="1" ht="26.1" customHeight="1" x14ac:dyDescent="0.35">
      <c r="A21" s="95">
        <v>171018</v>
      </c>
      <c r="B21" s="95" t="s">
        <v>276</v>
      </c>
      <c r="C21" s="96" t="s">
        <v>246</v>
      </c>
      <c r="D21" s="48">
        <v>10</v>
      </c>
      <c r="E21" s="47">
        <v>11675</v>
      </c>
      <c r="F21" s="47">
        <v>1422</v>
      </c>
      <c r="G21" s="110"/>
      <c r="H21" s="48">
        <v>11</v>
      </c>
      <c r="I21" s="100">
        <v>932.09090909090912</v>
      </c>
      <c r="J21" s="48">
        <v>10</v>
      </c>
      <c r="K21" s="100">
        <v>1167.5</v>
      </c>
      <c r="L21" s="48">
        <v>1</v>
      </c>
      <c r="M21" s="48">
        <v>1</v>
      </c>
      <c r="N21" s="110"/>
      <c r="O21" s="51">
        <v>27.832012678288432</v>
      </c>
      <c r="P21" s="51">
        <v>27.617263843648207</v>
      </c>
      <c r="Q21" s="103">
        <v>27.693679092382496</v>
      </c>
      <c r="R21" s="102">
        <v>28.220910623946036</v>
      </c>
      <c r="S21" s="51">
        <v>14.425454545454546</v>
      </c>
      <c r="T21" s="51">
        <v>14.42756183745583</v>
      </c>
      <c r="U21" s="103">
        <v>15.456204379562044</v>
      </c>
      <c r="V21" s="102">
        <v>18.82562277580071</v>
      </c>
      <c r="W21" s="51">
        <v>18.201612903225808</v>
      </c>
      <c r="X21" s="51">
        <v>15.114754098360656</v>
      </c>
      <c r="Y21" s="103">
        <v>12.738095238095237</v>
      </c>
      <c r="Z21" s="102">
        <v>16.341666666666665</v>
      </c>
    </row>
    <row r="22" spans="1:143" s="50" customFormat="1" ht="26.1" customHeight="1" x14ac:dyDescent="0.35">
      <c r="A22" s="95">
        <v>171019</v>
      </c>
      <c r="B22" s="95" t="s">
        <v>276</v>
      </c>
      <c r="C22" s="96" t="s">
        <v>247</v>
      </c>
      <c r="D22" s="48">
        <v>6</v>
      </c>
      <c r="E22" s="47">
        <v>2823</v>
      </c>
      <c r="F22" s="47">
        <v>191</v>
      </c>
      <c r="G22" s="110"/>
      <c r="H22" s="48">
        <v>5</v>
      </c>
      <c r="I22" s="100">
        <v>526.4</v>
      </c>
      <c r="J22" s="48">
        <v>4</v>
      </c>
      <c r="K22" s="100">
        <v>705.75</v>
      </c>
      <c r="L22" s="48">
        <v>0</v>
      </c>
      <c r="M22" s="48">
        <v>1</v>
      </c>
      <c r="N22" s="110"/>
      <c r="O22" s="51">
        <v>20.873134328358208</v>
      </c>
      <c r="P22" s="51">
        <v>21.9140625</v>
      </c>
      <c r="Q22" s="103">
        <v>23.293172690763051</v>
      </c>
      <c r="R22" s="102">
        <v>21.479674796747968</v>
      </c>
      <c r="S22" s="51">
        <v>15.236363636363636</v>
      </c>
      <c r="T22" s="51">
        <v>15.577464788732394</v>
      </c>
      <c r="U22" s="103">
        <v>17.19047619047619</v>
      </c>
      <c r="V22" s="102">
        <v>20.135000000000002</v>
      </c>
      <c r="W22" s="51">
        <v>6.884615384615385</v>
      </c>
      <c r="X22" s="51">
        <v>5.6792452830188678</v>
      </c>
      <c r="Y22" s="103">
        <v>5.3454545454545457</v>
      </c>
      <c r="Z22" s="102">
        <v>5.865384615384615</v>
      </c>
    </row>
    <row r="23" spans="1:143" s="50" customFormat="1" ht="26.1" customHeight="1" x14ac:dyDescent="0.35">
      <c r="A23" s="95">
        <v>171020</v>
      </c>
      <c r="B23" s="95" t="s">
        <v>276</v>
      </c>
      <c r="C23" s="96" t="s">
        <v>248</v>
      </c>
      <c r="D23" s="48">
        <v>9</v>
      </c>
      <c r="E23" s="47">
        <v>4410</v>
      </c>
      <c r="F23" s="47">
        <v>477</v>
      </c>
      <c r="G23" s="110"/>
      <c r="H23" s="48">
        <v>5</v>
      </c>
      <c r="I23" s="100">
        <v>786.6</v>
      </c>
      <c r="J23" s="48">
        <v>5</v>
      </c>
      <c r="K23" s="100">
        <v>882</v>
      </c>
      <c r="L23" s="48">
        <v>0</v>
      </c>
      <c r="M23" s="48">
        <v>1</v>
      </c>
      <c r="N23" s="110"/>
      <c r="O23" s="51">
        <v>23.010600706713781</v>
      </c>
      <c r="P23" s="51">
        <v>22.344827586206897</v>
      </c>
      <c r="Q23" s="103">
        <v>22.026578073089702</v>
      </c>
      <c r="R23" s="102">
        <v>23.203571428571429</v>
      </c>
      <c r="S23" s="51">
        <v>13.390243902439025</v>
      </c>
      <c r="T23" s="51">
        <v>13.819607843137256</v>
      </c>
      <c r="U23" s="103">
        <v>15.747169811320754</v>
      </c>
      <c r="V23" s="102">
        <v>18.397489539748953</v>
      </c>
      <c r="W23" s="51">
        <v>15.918032786885245</v>
      </c>
      <c r="X23" s="51">
        <v>15.049180327868852</v>
      </c>
      <c r="Y23" s="103">
        <v>11.934426229508198</v>
      </c>
      <c r="Z23" s="102">
        <v>15.379310344827585</v>
      </c>
    </row>
    <row r="24" spans="1:143" s="50" customFormat="1" ht="26.1" customHeight="1" x14ac:dyDescent="0.35">
      <c r="A24" s="95">
        <v>171021</v>
      </c>
      <c r="B24" s="95" t="s">
        <v>276</v>
      </c>
      <c r="C24" s="96" t="s">
        <v>249</v>
      </c>
      <c r="D24" s="48">
        <v>28</v>
      </c>
      <c r="E24" s="47">
        <v>8707</v>
      </c>
      <c r="F24" s="47">
        <v>681</v>
      </c>
      <c r="G24" s="110"/>
      <c r="H24" s="48">
        <v>13</v>
      </c>
      <c r="I24" s="100">
        <v>617.38461538461536</v>
      </c>
      <c r="J24" s="48">
        <v>11</v>
      </c>
      <c r="K24" s="100">
        <v>791.5454545454545</v>
      </c>
      <c r="L24" s="48">
        <v>0</v>
      </c>
      <c r="M24" s="48">
        <v>2</v>
      </c>
      <c r="N24" s="110"/>
      <c r="O24" s="51">
        <v>26.883378016085789</v>
      </c>
      <c r="P24" s="51">
        <v>26.739427012278309</v>
      </c>
      <c r="Q24" s="103">
        <v>24.557271557271559</v>
      </c>
      <c r="R24" s="102">
        <v>24.995850622406639</v>
      </c>
      <c r="S24" s="51">
        <v>15.136858475894245</v>
      </c>
      <c r="T24" s="51">
        <v>14.359177215189874</v>
      </c>
      <c r="U24" s="103">
        <v>14.121913580246913</v>
      </c>
      <c r="V24" s="102">
        <v>15.883280757097792</v>
      </c>
      <c r="W24" s="51">
        <v>8.8440366972477058</v>
      </c>
      <c r="X24" s="51">
        <v>8.6203703703703702</v>
      </c>
      <c r="Y24" s="103">
        <v>7.1559633027522933</v>
      </c>
      <c r="Z24" s="102">
        <v>7.766990291262136</v>
      </c>
    </row>
    <row r="25" spans="1:143" s="50" customFormat="1" ht="26.1" customHeight="1" x14ac:dyDescent="0.35">
      <c r="A25" s="95">
        <v>171022</v>
      </c>
      <c r="B25" s="95" t="s">
        <v>277</v>
      </c>
      <c r="C25" s="96" t="s">
        <v>250</v>
      </c>
      <c r="D25" s="48">
        <v>1</v>
      </c>
      <c r="E25" s="47">
        <v>21176</v>
      </c>
      <c r="F25" s="47">
        <v>2598</v>
      </c>
      <c r="G25" s="110"/>
      <c r="H25" s="48">
        <v>13</v>
      </c>
      <c r="I25" s="100">
        <v>1429.0769230769231</v>
      </c>
      <c r="J25" s="48">
        <v>15</v>
      </c>
      <c r="K25" s="100">
        <v>1411.7333333333333</v>
      </c>
      <c r="L25" s="48">
        <v>2</v>
      </c>
      <c r="M25" s="48">
        <v>1</v>
      </c>
      <c r="N25" s="110"/>
      <c r="O25" s="51">
        <v>35.198924731182792</v>
      </c>
      <c r="P25" s="51">
        <v>34.717842323651453</v>
      </c>
      <c r="Q25" s="103">
        <v>30.404539385847798</v>
      </c>
      <c r="R25" s="102">
        <v>33.047287899860919</v>
      </c>
      <c r="S25" s="51">
        <v>18.994764397905758</v>
      </c>
      <c r="T25" s="51">
        <v>19.013386880856761</v>
      </c>
      <c r="U25" s="103">
        <v>18.894514767932488</v>
      </c>
      <c r="V25" s="102">
        <v>22.472409152086136</v>
      </c>
      <c r="W25" s="51">
        <v>27.969512195121951</v>
      </c>
      <c r="X25" s="51">
        <v>24.863247863247864</v>
      </c>
      <c r="Y25" s="103">
        <v>22.473684210526315</v>
      </c>
      <c r="Z25" s="102">
        <v>24.900900900900901</v>
      </c>
    </row>
    <row r="26" spans="1:143" s="50" customFormat="1" ht="26.1" customHeight="1" x14ac:dyDescent="0.35">
      <c r="A26" s="95">
        <v>171023</v>
      </c>
      <c r="B26" s="95" t="s">
        <v>277</v>
      </c>
      <c r="C26" s="96" t="s">
        <v>251</v>
      </c>
      <c r="D26" s="48">
        <v>1</v>
      </c>
      <c r="E26" s="47">
        <v>17406</v>
      </c>
      <c r="F26" s="47">
        <v>1916</v>
      </c>
      <c r="G26" s="110"/>
      <c r="H26" s="48">
        <v>11</v>
      </c>
      <c r="I26" s="100">
        <v>1408.1818181818182</v>
      </c>
      <c r="J26" s="48">
        <v>12</v>
      </c>
      <c r="K26" s="100">
        <v>1450.5</v>
      </c>
      <c r="L26" s="48">
        <v>2</v>
      </c>
      <c r="M26" s="48">
        <v>0</v>
      </c>
      <c r="N26" s="110"/>
      <c r="O26" s="51">
        <v>34.305084745762713</v>
      </c>
      <c r="P26" s="51">
        <v>32.115000000000002</v>
      </c>
      <c r="Q26" s="103">
        <v>31.223577235772357</v>
      </c>
      <c r="R26" s="102">
        <v>32.083478260869562</v>
      </c>
      <c r="S26" s="51">
        <v>16.848484848484848</v>
      </c>
      <c r="T26" s="51">
        <v>17.371959942775394</v>
      </c>
      <c r="U26" s="103">
        <v>14.788844621513944</v>
      </c>
      <c r="V26" s="102">
        <v>20.27846364883402</v>
      </c>
      <c r="W26" s="51">
        <v>20.82905982905983</v>
      </c>
      <c r="X26" s="51">
        <v>17.149999999999999</v>
      </c>
      <c r="Y26" s="103">
        <v>12.674603174603174</v>
      </c>
      <c r="Z26" s="102">
        <v>19.16949152542373</v>
      </c>
    </row>
    <row r="27" spans="1:143" s="50" customFormat="1" ht="26.1" customHeight="1" x14ac:dyDescent="0.35">
      <c r="A27" s="95">
        <v>171024</v>
      </c>
      <c r="B27" s="95" t="s">
        <v>277</v>
      </c>
      <c r="C27" s="96" t="s">
        <v>252</v>
      </c>
      <c r="D27" s="48">
        <v>1</v>
      </c>
      <c r="E27" s="47">
        <v>18533</v>
      </c>
      <c r="F27" s="47">
        <v>1706</v>
      </c>
      <c r="G27" s="110"/>
      <c r="H27" s="48">
        <v>11</v>
      </c>
      <c r="I27" s="100">
        <v>1529.7272727272727</v>
      </c>
      <c r="J27" s="48">
        <v>11</v>
      </c>
      <c r="K27" s="100">
        <v>1684.8181818181818</v>
      </c>
      <c r="L27" s="48">
        <v>2</v>
      </c>
      <c r="M27" s="48">
        <v>0</v>
      </c>
      <c r="N27" s="110"/>
      <c r="O27" s="51">
        <v>33.327586206896555</v>
      </c>
      <c r="P27" s="51">
        <v>32.382636655948552</v>
      </c>
      <c r="Q27" s="103">
        <v>30.189743589743589</v>
      </c>
      <c r="R27" s="102">
        <v>32.777003484320559</v>
      </c>
      <c r="S27" s="51">
        <v>14.120578778135048</v>
      </c>
      <c r="T27" s="51">
        <v>15.71111111111111</v>
      </c>
      <c r="U27" s="103">
        <v>14.192239858906525</v>
      </c>
      <c r="V27" s="102">
        <v>20.582608695652173</v>
      </c>
      <c r="W27" s="51">
        <v>20.905882352941177</v>
      </c>
      <c r="X27" s="51">
        <v>15.907407407407407</v>
      </c>
      <c r="Y27" s="103">
        <v>14.526881720430108</v>
      </c>
      <c r="Z27" s="102">
        <v>15.685714285714285</v>
      </c>
    </row>
    <row r="28" spans="1:143" s="50" customFormat="1" ht="26.1" customHeight="1" x14ac:dyDescent="0.35">
      <c r="A28" s="95">
        <v>171025</v>
      </c>
      <c r="B28" s="95" t="s">
        <v>276</v>
      </c>
      <c r="C28" s="96" t="s">
        <v>253</v>
      </c>
      <c r="D28" s="48">
        <v>5</v>
      </c>
      <c r="E28" s="47">
        <v>8725</v>
      </c>
      <c r="F28" s="47">
        <v>1438</v>
      </c>
      <c r="G28" s="110"/>
      <c r="H28" s="48">
        <v>6</v>
      </c>
      <c r="I28" s="100">
        <v>1214.5</v>
      </c>
      <c r="J28" s="48">
        <v>5</v>
      </c>
      <c r="K28" s="100">
        <v>1745</v>
      </c>
      <c r="L28" s="48">
        <v>0</v>
      </c>
      <c r="M28" s="48">
        <v>2</v>
      </c>
      <c r="N28" s="110"/>
      <c r="O28" s="51">
        <v>34.695783132530117</v>
      </c>
      <c r="P28" s="51">
        <v>33.524539877300612</v>
      </c>
      <c r="Q28" s="103">
        <v>31.035190615835777</v>
      </c>
      <c r="R28" s="102">
        <v>32.030303030303031</v>
      </c>
      <c r="S28" s="51">
        <v>17.792857142857144</v>
      </c>
      <c r="T28" s="51">
        <v>18.244444444444444</v>
      </c>
      <c r="U28" s="103">
        <v>16.562962962962963</v>
      </c>
      <c r="V28" s="102">
        <v>20.133587786259543</v>
      </c>
      <c r="W28" s="51">
        <v>21.139344262295083</v>
      </c>
      <c r="X28" s="51">
        <v>17.647540983606557</v>
      </c>
      <c r="Y28" s="103">
        <v>13.391999999999999</v>
      </c>
      <c r="Z28" s="102">
        <v>18.791666666666668</v>
      </c>
    </row>
    <row r="29" spans="1:143" s="50" customFormat="1" ht="26.1" customHeight="1" x14ac:dyDescent="0.35">
      <c r="A29" s="95">
        <v>171026</v>
      </c>
      <c r="B29" s="95" t="s">
        <v>276</v>
      </c>
      <c r="C29" s="96" t="s">
        <v>254</v>
      </c>
      <c r="D29" s="48">
        <v>9</v>
      </c>
      <c r="E29" s="47">
        <v>7375</v>
      </c>
      <c r="F29" s="47">
        <v>1057</v>
      </c>
      <c r="G29" s="110"/>
      <c r="H29" s="48">
        <v>7</v>
      </c>
      <c r="I29" s="100">
        <v>902.57142857142856</v>
      </c>
      <c r="J29" s="48">
        <v>6</v>
      </c>
      <c r="K29" s="100">
        <v>1229.1666666666667</v>
      </c>
      <c r="L29" s="48">
        <v>0</v>
      </c>
      <c r="M29" s="48">
        <v>1</v>
      </c>
      <c r="N29" s="110"/>
      <c r="O29" s="51">
        <v>24.678391959798994</v>
      </c>
      <c r="P29" s="51">
        <v>23.643229166666668</v>
      </c>
      <c r="Q29" s="103">
        <v>22.246231155778894</v>
      </c>
      <c r="R29" s="102">
        <v>23.785529715762273</v>
      </c>
      <c r="S29" s="51">
        <v>13.54711246200608</v>
      </c>
      <c r="T29" s="51">
        <v>12.11214953271028</v>
      </c>
      <c r="U29" s="103">
        <v>11.698550724637681</v>
      </c>
      <c r="V29" s="102">
        <v>15.159638554216867</v>
      </c>
      <c r="W29" s="51">
        <v>34.016393442622949</v>
      </c>
      <c r="X29" s="51">
        <v>26.770491803278688</v>
      </c>
      <c r="Y29" s="103">
        <v>22.904761904761905</v>
      </c>
      <c r="Z29" s="102">
        <v>29.704918032786885</v>
      </c>
    </row>
    <row r="30" spans="1:143" s="106" customFormat="1" ht="26.1" customHeight="1" x14ac:dyDescent="0.35">
      <c r="C30" s="106" t="s">
        <v>297</v>
      </c>
      <c r="D30" s="107"/>
      <c r="E30" s="108"/>
      <c r="F30" s="108"/>
      <c r="G30" s="107"/>
      <c r="H30" s="107"/>
      <c r="I30" s="108"/>
      <c r="J30" s="107"/>
      <c r="K30" s="108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</row>
    <row r="31" spans="1:143" s="50" customFormat="1" ht="26.1" customHeight="1" x14ac:dyDescent="0.35">
      <c r="A31" s="95"/>
      <c r="B31" s="95" t="s">
        <v>277</v>
      </c>
      <c r="C31" s="96"/>
      <c r="D31" s="110"/>
      <c r="E31" s="97">
        <v>179333</v>
      </c>
      <c r="F31" s="97">
        <v>18093</v>
      </c>
      <c r="G31" s="98"/>
      <c r="H31" s="99">
        <v>119</v>
      </c>
      <c r="I31" s="100">
        <v>1354.9579831932774</v>
      </c>
      <c r="J31" s="135">
        <v>136</v>
      </c>
      <c r="K31" s="100">
        <v>1318.625</v>
      </c>
      <c r="L31" s="48">
        <v>20</v>
      </c>
      <c r="M31" s="136">
        <v>1</v>
      </c>
      <c r="N31" s="105"/>
      <c r="O31" s="101">
        <v>35.279304029304029</v>
      </c>
      <c r="P31" s="101">
        <v>33.179055563831369</v>
      </c>
      <c r="Q31" s="103">
        <v>30.972752043596731</v>
      </c>
      <c r="R31" s="102">
        <v>33.191676980198018</v>
      </c>
      <c r="S31" s="101">
        <v>16.702416721097322</v>
      </c>
      <c r="T31" s="101">
        <v>16.8381067634799</v>
      </c>
      <c r="U31" s="103">
        <v>15.070437710437711</v>
      </c>
      <c r="V31" s="102">
        <v>20.409737927364642</v>
      </c>
      <c r="W31" s="51">
        <v>22.32560066280033</v>
      </c>
      <c r="X31" s="101">
        <v>18.612765957446808</v>
      </c>
      <c r="Y31" s="103">
        <v>14.974107142857143</v>
      </c>
      <c r="Z31" s="102">
        <v>19.471001757469246</v>
      </c>
    </row>
    <row r="32" spans="1:143" s="50" customFormat="1" ht="26.1" customHeight="1" x14ac:dyDescent="0.35">
      <c r="A32" s="95"/>
      <c r="B32" s="95" t="s">
        <v>276</v>
      </c>
      <c r="C32" s="96"/>
      <c r="D32" s="110"/>
      <c r="E32" s="97">
        <v>82716</v>
      </c>
      <c r="F32" s="97">
        <v>9535</v>
      </c>
      <c r="G32" s="98"/>
      <c r="H32" s="99">
        <v>90</v>
      </c>
      <c r="I32" s="100">
        <v>813.12222222222226</v>
      </c>
      <c r="J32" s="135">
        <v>79</v>
      </c>
      <c r="K32" s="100">
        <v>1047.0379746835442</v>
      </c>
      <c r="L32" s="48">
        <v>4</v>
      </c>
      <c r="M32" s="136">
        <v>9</v>
      </c>
      <c r="N32" s="105"/>
      <c r="O32" s="101">
        <v>26.475987606506585</v>
      </c>
      <c r="P32" s="101">
        <v>25.862110073514803</v>
      </c>
      <c r="Q32" s="103">
        <v>24.730954676952749</v>
      </c>
      <c r="R32" s="102">
        <v>25.307832792207794</v>
      </c>
      <c r="S32" s="101">
        <v>15.057916861279775</v>
      </c>
      <c r="T32" s="101">
        <v>14.815042573320719</v>
      </c>
      <c r="U32" s="103">
        <v>14.810707025073413</v>
      </c>
      <c r="V32" s="102">
        <v>17.726998141263941</v>
      </c>
      <c r="W32" s="51">
        <v>17.682403433476395</v>
      </c>
      <c r="X32" s="101">
        <v>15.243534482758621</v>
      </c>
      <c r="Y32" s="103">
        <v>12.454162276080083</v>
      </c>
      <c r="Z32" s="102">
        <v>15.123273113708821</v>
      </c>
    </row>
    <row r="33" spans="1:26" s="50" customFormat="1" ht="26.1" customHeight="1" x14ac:dyDescent="0.35">
      <c r="A33" s="95"/>
      <c r="B33" s="131" t="s">
        <v>322</v>
      </c>
      <c r="C33" s="96"/>
      <c r="D33" s="110"/>
      <c r="E33" s="97">
        <v>262049</v>
      </c>
      <c r="F33" s="97">
        <v>27628</v>
      </c>
      <c r="G33" s="111"/>
      <c r="H33" s="112">
        <v>209</v>
      </c>
      <c r="I33" s="100">
        <v>1121.6315789473683</v>
      </c>
      <c r="J33" s="48">
        <v>215</v>
      </c>
      <c r="K33" s="100">
        <v>1218.832558139535</v>
      </c>
      <c r="L33" s="48">
        <v>24</v>
      </c>
      <c r="M33" s="136">
        <v>10</v>
      </c>
      <c r="N33" s="105"/>
      <c r="O33" s="101">
        <v>31.399112325025605</v>
      </c>
      <c r="P33" s="101">
        <v>30.043844713093819</v>
      </c>
      <c r="Q33" s="103">
        <v>28.139793417366946</v>
      </c>
      <c r="R33" s="102">
        <v>29.78125</v>
      </c>
      <c r="S33" s="101">
        <v>16.112507330149953</v>
      </c>
      <c r="T33" s="101">
        <v>16.104843549078439</v>
      </c>
      <c r="U33" s="103">
        <v>14.973422207222409</v>
      </c>
      <c r="V33" s="102">
        <v>19.432958294560528</v>
      </c>
      <c r="W33" s="51">
        <v>20.302477793361383</v>
      </c>
      <c r="X33" s="101">
        <v>17.126010461245841</v>
      </c>
      <c r="Y33" s="103">
        <v>13.818269695505075</v>
      </c>
      <c r="Z33" s="102">
        <v>17.503126503126502</v>
      </c>
    </row>
    <row r="34" spans="1:26" x14ac:dyDescent="0.25">
      <c r="B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8.75" x14ac:dyDescent="0.3">
      <c r="A35" s="44" t="s">
        <v>280</v>
      </c>
      <c r="B35" s="44"/>
      <c r="C35" s="44"/>
      <c r="D35" s="44"/>
      <c r="E35" s="44"/>
      <c r="F35" s="44"/>
      <c r="G35" s="120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8.75" x14ac:dyDescent="0.3">
      <c r="A36" s="52" t="s">
        <v>287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8.75" x14ac:dyDescent="0.3">
      <c r="A37" s="52" t="s">
        <v>340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8.75" x14ac:dyDescent="0.3">
      <c r="A38" s="52" t="s">
        <v>323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23.25" customHeight="1" x14ac:dyDescent="0.3">
      <c r="A39" s="52" t="s">
        <v>331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28.5" customHeight="1" x14ac:dyDescent="0.3">
      <c r="A40" s="52" t="s">
        <v>332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s="23" customFormat="1" ht="27.75" customHeight="1" x14ac:dyDescent="0.25">
      <c r="A41" s="219" t="s">
        <v>333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</row>
    <row r="42" spans="1:26" s="23" customFormat="1" ht="26.25" customHeight="1" x14ac:dyDescent="0.25">
      <c r="A42" s="216" t="s">
        <v>335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121"/>
    </row>
    <row r="43" spans="1:26" s="23" customFormat="1" ht="24.75" customHeight="1" x14ac:dyDescent="0.25">
      <c r="A43" s="230" t="s">
        <v>334</v>
      </c>
      <c r="B43" s="230"/>
      <c r="C43" s="2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21"/>
    </row>
    <row r="44" spans="1:26" ht="27.75" customHeight="1" x14ac:dyDescent="0.25">
      <c r="A44" s="216" t="s">
        <v>329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121"/>
    </row>
    <row r="45" spans="1:26" ht="21" x14ac:dyDescent="0.35">
      <c r="A45" s="45"/>
      <c r="B45" s="45"/>
      <c r="C45" s="45"/>
      <c r="D45" s="45"/>
      <c r="E45" s="45"/>
      <c r="F45" s="45"/>
      <c r="G45" s="94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</sheetData>
  <mergeCells count="13">
    <mergeCell ref="O3:Z3"/>
    <mergeCell ref="A3:F3"/>
    <mergeCell ref="H3:M3"/>
    <mergeCell ref="H4:I4"/>
    <mergeCell ref="J4:K4"/>
    <mergeCell ref="L4:M4"/>
    <mergeCell ref="O4:R4"/>
    <mergeCell ref="S4:V4"/>
    <mergeCell ref="A42:Y42"/>
    <mergeCell ref="A43:C43"/>
    <mergeCell ref="A44:Y44"/>
    <mergeCell ref="W4:Z4"/>
    <mergeCell ref="A41:Z41"/>
  </mergeCells>
  <printOptions verticalCentered="1"/>
  <pageMargins left="0.31496062992125984" right="0.31496062992125984" top="0.74803149606299213" bottom="0.74803149606299213" header="0.31496062992125984" footer="0.31496062992125984"/>
  <pageSetup paperSize="9" scale="33" orientation="landscape" r:id="rId1"/>
  <headerFooter scaleWithDoc="0">
    <oddHeader>&amp;L&amp;G</oddHeader>
    <oddFooter>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3"/>
  <sheetViews>
    <sheetView showGridLines="0" zoomScale="48" zoomScaleNormal="48" zoomScalePageLayoutView="50" workbookViewId="0">
      <selection activeCell="K19" sqref="K19"/>
    </sheetView>
  </sheetViews>
  <sheetFormatPr baseColWidth="10" defaultRowHeight="15" x14ac:dyDescent="0.25"/>
  <cols>
    <col min="1" max="2" width="15.7109375" customWidth="1"/>
    <col min="3" max="3" width="50.7109375" customWidth="1"/>
    <col min="4" max="4" width="10.7109375" customWidth="1"/>
    <col min="5" max="5" width="22.42578125" customWidth="1"/>
    <col min="6" max="6" width="20.140625" customWidth="1"/>
    <col min="7" max="7" width="2.85546875" style="2" customWidth="1"/>
    <col min="8" max="8" width="10.7109375" customWidth="1"/>
    <col min="9" max="9" width="18.85546875" customWidth="1"/>
    <col min="10" max="10" width="10.7109375" customWidth="1"/>
    <col min="11" max="11" width="18.7109375" bestFit="1" customWidth="1"/>
    <col min="12" max="13" width="10.7109375" customWidth="1"/>
    <col min="14" max="14" width="3.5703125" customWidth="1"/>
    <col min="15" max="26" width="10.7109375" customWidth="1"/>
    <col min="27" max="27" width="7.28515625" style="21" customWidth="1"/>
    <col min="28" max="81" width="11.42578125" style="21"/>
  </cols>
  <sheetData>
    <row r="1" spans="1:81" ht="31.5" x14ac:dyDescent="0.5">
      <c r="A1" s="168" t="s">
        <v>321</v>
      </c>
      <c r="C1" s="16"/>
    </row>
    <row r="2" spans="1:81" ht="14.45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81" s="125" customFormat="1" ht="33.75" customHeight="1" x14ac:dyDescent="0.25">
      <c r="A3" s="232" t="s">
        <v>18</v>
      </c>
      <c r="B3" s="232"/>
      <c r="C3" s="232"/>
      <c r="D3" s="232"/>
      <c r="E3" s="232"/>
      <c r="F3" s="232"/>
      <c r="G3" s="124"/>
      <c r="H3" s="233" t="s">
        <v>20</v>
      </c>
      <c r="I3" s="233"/>
      <c r="J3" s="233"/>
      <c r="K3" s="233"/>
      <c r="L3" s="233"/>
      <c r="M3" s="233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</row>
    <row r="4" spans="1:81" s="24" customFormat="1" ht="63" customHeight="1" x14ac:dyDescent="0.4">
      <c r="A4" s="126"/>
      <c r="B4" s="126"/>
      <c r="C4" s="126"/>
      <c r="D4" s="126"/>
      <c r="E4" s="126"/>
      <c r="F4" s="126"/>
      <c r="G4" s="127"/>
      <c r="H4" s="222" t="s">
        <v>337</v>
      </c>
      <c r="I4" s="223"/>
      <c r="J4" s="224" t="s">
        <v>279</v>
      </c>
      <c r="K4" s="225"/>
      <c r="L4" s="226" t="s">
        <v>19</v>
      </c>
      <c r="M4" s="227"/>
      <c r="N4" s="128"/>
      <c r="O4" s="228" t="s">
        <v>336</v>
      </c>
      <c r="P4" s="228"/>
      <c r="Q4" s="228"/>
      <c r="R4" s="228"/>
      <c r="S4" s="229" t="s">
        <v>279</v>
      </c>
      <c r="T4" s="229"/>
      <c r="U4" s="229"/>
      <c r="V4" s="117"/>
      <c r="W4" s="228" t="s">
        <v>19</v>
      </c>
      <c r="X4" s="228"/>
      <c r="Y4" s="228"/>
      <c r="Z4" s="228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</row>
    <row r="5" spans="1:81" s="24" customFormat="1" ht="189.95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</row>
    <row r="6" spans="1:81" s="24" customFormat="1" ht="25.5" customHeight="1" x14ac:dyDescent="0.35">
      <c r="A6" s="95">
        <v>171101</v>
      </c>
      <c r="B6" s="95" t="s">
        <v>277</v>
      </c>
      <c r="C6" s="96" t="s">
        <v>255</v>
      </c>
      <c r="D6" s="48">
        <v>1</v>
      </c>
      <c r="E6" s="47">
        <v>15261</v>
      </c>
      <c r="F6" s="47">
        <v>1665</v>
      </c>
      <c r="G6" s="110"/>
      <c r="H6" s="48">
        <v>10</v>
      </c>
      <c r="I6" s="100">
        <v>1359.6</v>
      </c>
      <c r="J6" s="48">
        <v>11</v>
      </c>
      <c r="K6" s="100">
        <v>1387.3636363636363</v>
      </c>
      <c r="L6" s="48">
        <v>2</v>
      </c>
      <c r="M6" s="48">
        <v>0</v>
      </c>
      <c r="N6" s="110"/>
      <c r="O6" s="51">
        <v>35.383363471971066</v>
      </c>
      <c r="P6" s="51">
        <v>34.761726078799249</v>
      </c>
      <c r="Q6" s="103">
        <v>28.415711947626843</v>
      </c>
      <c r="R6" s="102">
        <v>29.481927710843372</v>
      </c>
      <c r="S6" s="51">
        <v>18.526050420168069</v>
      </c>
      <c r="T6" s="51">
        <v>18.950442477876106</v>
      </c>
      <c r="U6" s="103">
        <v>15.451851851851853</v>
      </c>
      <c r="V6" s="102">
        <v>17.821705426356591</v>
      </c>
      <c r="W6" s="51">
        <v>27</v>
      </c>
      <c r="X6" s="141">
        <v>25.108108108108109</v>
      </c>
      <c r="Y6" s="103">
        <v>18.408000000000001</v>
      </c>
      <c r="Z6" s="102">
        <v>22.366666666666667</v>
      </c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</row>
    <row r="7" spans="1:81" s="24" customFormat="1" ht="26.1" customHeight="1" x14ac:dyDescent="0.35">
      <c r="A7" s="95">
        <v>171102</v>
      </c>
      <c r="B7" s="95" t="s">
        <v>276</v>
      </c>
      <c r="C7" s="96" t="s">
        <v>256</v>
      </c>
      <c r="D7" s="48">
        <v>55</v>
      </c>
      <c r="E7" s="47">
        <v>4839</v>
      </c>
      <c r="F7" s="47">
        <v>188</v>
      </c>
      <c r="G7" s="110"/>
      <c r="H7" s="48">
        <v>12</v>
      </c>
      <c r="I7" s="100">
        <v>387.58333333333331</v>
      </c>
      <c r="J7" s="48">
        <v>10</v>
      </c>
      <c r="K7" s="100">
        <v>483.9</v>
      </c>
      <c r="L7" s="48">
        <v>0</v>
      </c>
      <c r="M7" s="48">
        <v>1</v>
      </c>
      <c r="N7" s="110"/>
      <c r="O7" s="51">
        <v>19.075229357798165</v>
      </c>
      <c r="P7" s="51">
        <v>19</v>
      </c>
      <c r="Q7" s="103">
        <v>21.971428571428572</v>
      </c>
      <c r="R7" s="102">
        <v>21.797595190380761</v>
      </c>
      <c r="S7" s="51">
        <v>8.2007797270955169</v>
      </c>
      <c r="T7" s="51">
        <v>8.5958646616541348</v>
      </c>
      <c r="U7" s="103">
        <v>9.23943661971831</v>
      </c>
      <c r="V7" s="102">
        <v>11.359925788497216</v>
      </c>
      <c r="W7" s="51">
        <v>10.4</v>
      </c>
      <c r="X7" s="141">
        <v>7.9333333333333336</v>
      </c>
      <c r="Y7" s="103">
        <v>8.1333333333333329</v>
      </c>
      <c r="Z7" s="102">
        <v>6.882352941176471</v>
      </c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</row>
    <row r="8" spans="1:81" s="24" customFormat="1" ht="26.1" customHeight="1" x14ac:dyDescent="0.35">
      <c r="A8" s="95">
        <v>171103</v>
      </c>
      <c r="B8" s="95" t="s">
        <v>276</v>
      </c>
      <c r="C8" s="96" t="s">
        <v>257</v>
      </c>
      <c r="D8" s="48">
        <v>8</v>
      </c>
      <c r="E8" s="47">
        <v>552</v>
      </c>
      <c r="F8" s="47">
        <v>16</v>
      </c>
      <c r="G8" s="110"/>
      <c r="H8" s="48">
        <v>3</v>
      </c>
      <c r="I8" s="100">
        <v>178.66666666666666</v>
      </c>
      <c r="J8" s="48">
        <v>3</v>
      </c>
      <c r="K8" s="100">
        <v>184</v>
      </c>
      <c r="L8" s="48">
        <v>0</v>
      </c>
      <c r="M8" s="48">
        <v>0</v>
      </c>
      <c r="N8" s="110"/>
      <c r="O8" s="51">
        <v>16.089108910891088</v>
      </c>
      <c r="P8" s="51">
        <v>14.673469387755102</v>
      </c>
      <c r="Q8" s="103">
        <v>15.787878787878787</v>
      </c>
      <c r="R8" s="102">
        <v>12.055555555555555</v>
      </c>
      <c r="S8" s="51">
        <v>5.9636363636363638</v>
      </c>
      <c r="T8" s="51">
        <v>6.2450980392156863</v>
      </c>
      <c r="U8" s="103">
        <v>8.1666666666666661</v>
      </c>
      <c r="V8" s="102">
        <v>7.2897196261682247</v>
      </c>
      <c r="W8" s="51">
        <v>0</v>
      </c>
      <c r="X8" s="141">
        <v>0</v>
      </c>
      <c r="Y8" s="103">
        <v>0</v>
      </c>
      <c r="Z8" s="102">
        <v>0</v>
      </c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</row>
    <row r="9" spans="1:81" s="24" customFormat="1" ht="26.1" customHeight="1" x14ac:dyDescent="0.35">
      <c r="A9" s="95">
        <v>171104</v>
      </c>
      <c r="B9" s="95" t="s">
        <v>277</v>
      </c>
      <c r="C9" s="96" t="s">
        <v>258</v>
      </c>
      <c r="D9" s="48">
        <v>20</v>
      </c>
      <c r="E9" s="47">
        <v>12668</v>
      </c>
      <c r="F9" s="47">
        <v>1215</v>
      </c>
      <c r="G9" s="110"/>
      <c r="H9" s="48">
        <v>14</v>
      </c>
      <c r="I9" s="100">
        <v>818.07142857142856</v>
      </c>
      <c r="J9" s="48">
        <v>13</v>
      </c>
      <c r="K9" s="100">
        <v>974.46153846153845</v>
      </c>
      <c r="L9" s="48">
        <v>1</v>
      </c>
      <c r="M9" s="48">
        <v>0</v>
      </c>
      <c r="N9" s="110"/>
      <c r="O9" s="51">
        <v>33.597560975609753</v>
      </c>
      <c r="P9" s="51">
        <v>31.733146067415731</v>
      </c>
      <c r="Q9" s="103">
        <v>29.371202113606341</v>
      </c>
      <c r="R9" s="102">
        <v>29.566333808844508</v>
      </c>
      <c r="S9" s="51">
        <v>13.979495268138802</v>
      </c>
      <c r="T9" s="51">
        <v>13.820261437908497</v>
      </c>
      <c r="U9" s="103">
        <v>13.070063694267516</v>
      </c>
      <c r="V9" s="102">
        <v>16.361022364217252</v>
      </c>
      <c r="W9" s="51">
        <v>18.419354838709676</v>
      </c>
      <c r="X9" s="141">
        <v>15.862068965517242</v>
      </c>
      <c r="Y9" s="103">
        <v>12.892307692307693</v>
      </c>
      <c r="Z9" s="102">
        <v>13.883333333333333</v>
      </c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</row>
    <row r="10" spans="1:81" s="28" customFormat="1" ht="26.1" customHeight="1" x14ac:dyDescent="0.35">
      <c r="A10" s="95">
        <v>171105</v>
      </c>
      <c r="B10" s="95" t="s">
        <v>277</v>
      </c>
      <c r="C10" s="96" t="s">
        <v>259</v>
      </c>
      <c r="D10" s="48">
        <v>23</v>
      </c>
      <c r="E10" s="47">
        <v>14867</v>
      </c>
      <c r="F10" s="47">
        <v>1541</v>
      </c>
      <c r="G10" s="110"/>
      <c r="H10" s="48">
        <v>16</v>
      </c>
      <c r="I10" s="100">
        <v>832.875</v>
      </c>
      <c r="J10" s="48">
        <v>15</v>
      </c>
      <c r="K10" s="100">
        <v>991.13333333333333</v>
      </c>
      <c r="L10" s="48">
        <v>1</v>
      </c>
      <c r="M10" s="48">
        <v>1</v>
      </c>
      <c r="N10" s="110"/>
      <c r="O10" s="51">
        <v>33.018337408312959</v>
      </c>
      <c r="P10" s="51">
        <v>31.82437275985663</v>
      </c>
      <c r="Q10" s="103">
        <v>33.186440677966104</v>
      </c>
      <c r="R10" s="102">
        <v>31.505181347150259</v>
      </c>
      <c r="S10" s="51">
        <v>13.148936170212766</v>
      </c>
      <c r="T10" s="51">
        <v>13.154555940023068</v>
      </c>
      <c r="U10" s="103">
        <v>13.120582120582121</v>
      </c>
      <c r="V10" s="102">
        <v>15.844547563805104</v>
      </c>
      <c r="W10" s="51">
        <v>34.300970873786405</v>
      </c>
      <c r="X10" s="141">
        <v>27.564814814814813</v>
      </c>
      <c r="Y10" s="103">
        <v>27.272727272727273</v>
      </c>
      <c r="Z10" s="102">
        <v>28.203703703703702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</row>
    <row r="11" spans="1:81" s="24" customFormat="1" ht="26.1" customHeight="1" x14ac:dyDescent="0.35">
      <c r="A11" s="95">
        <v>171106</v>
      </c>
      <c r="B11" s="95" t="s">
        <v>276</v>
      </c>
      <c r="C11" s="96" t="s">
        <v>260</v>
      </c>
      <c r="D11" s="48">
        <v>20</v>
      </c>
      <c r="E11" s="47">
        <v>3147</v>
      </c>
      <c r="F11" s="47">
        <v>128</v>
      </c>
      <c r="G11" s="110"/>
      <c r="H11" s="48">
        <v>8</v>
      </c>
      <c r="I11" s="100">
        <v>377.375</v>
      </c>
      <c r="J11" s="48">
        <v>6</v>
      </c>
      <c r="K11" s="100">
        <v>524.5</v>
      </c>
      <c r="L11" s="48">
        <v>0</v>
      </c>
      <c r="M11" s="48">
        <v>1</v>
      </c>
      <c r="N11" s="110"/>
      <c r="O11" s="51">
        <v>26.71345029239766</v>
      </c>
      <c r="P11" s="51">
        <v>22.935897435897434</v>
      </c>
      <c r="Q11" s="103">
        <v>27.180379746835442</v>
      </c>
      <c r="R11" s="102">
        <v>24.530864197530864</v>
      </c>
      <c r="S11" s="51">
        <v>10.252124645892351</v>
      </c>
      <c r="T11" s="51">
        <v>10.559171597633137</v>
      </c>
      <c r="U11" s="103">
        <v>10.846560846560847</v>
      </c>
      <c r="V11" s="102">
        <v>12.386363636363637</v>
      </c>
      <c r="W11" s="51">
        <v>5.1764705882352944</v>
      </c>
      <c r="X11" s="141">
        <v>4.625</v>
      </c>
      <c r="Y11" s="103">
        <v>5.7692307692307692</v>
      </c>
      <c r="Z11" s="102">
        <v>5.2</v>
      </c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</row>
    <row r="12" spans="1:81" s="24" customFormat="1" ht="26.1" customHeight="1" x14ac:dyDescent="0.35">
      <c r="A12" s="95">
        <v>171107</v>
      </c>
      <c r="B12" s="95" t="s">
        <v>276</v>
      </c>
      <c r="C12" s="96" t="s">
        <v>261</v>
      </c>
      <c r="D12" s="48">
        <v>18</v>
      </c>
      <c r="E12" s="47">
        <v>3134</v>
      </c>
      <c r="F12" s="47">
        <v>116</v>
      </c>
      <c r="G12" s="110"/>
      <c r="H12" s="48">
        <v>8</v>
      </c>
      <c r="I12" s="100">
        <v>377.25</v>
      </c>
      <c r="J12" s="48">
        <v>6</v>
      </c>
      <c r="K12" s="100">
        <v>522.33333333333337</v>
      </c>
      <c r="L12" s="48">
        <v>0</v>
      </c>
      <c r="M12" s="48">
        <v>1</v>
      </c>
      <c r="N12" s="110"/>
      <c r="O12" s="51">
        <v>19.514161220043572</v>
      </c>
      <c r="P12" s="51">
        <v>20.04954954954955</v>
      </c>
      <c r="Q12" s="103">
        <v>19.84937238493724</v>
      </c>
      <c r="R12" s="102">
        <v>19.20814479638009</v>
      </c>
      <c r="S12" s="51">
        <v>10.375366568914956</v>
      </c>
      <c r="T12" s="51">
        <v>10.495440729483283</v>
      </c>
      <c r="U12" s="103">
        <v>10.732732732732734</v>
      </c>
      <c r="V12" s="102">
        <v>13.957055214723926</v>
      </c>
      <c r="W12" s="51">
        <v>13.857142857142858</v>
      </c>
      <c r="X12" s="141">
        <v>11.866666666666667</v>
      </c>
      <c r="Y12" s="103">
        <v>11.153846153846153</v>
      </c>
      <c r="Z12" s="102">
        <v>10.9</v>
      </c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</row>
    <row r="13" spans="1:81" s="24" customFormat="1" ht="26.1" customHeight="1" x14ac:dyDescent="0.35">
      <c r="A13" s="95">
        <v>171108</v>
      </c>
      <c r="B13" s="95" t="s">
        <v>276</v>
      </c>
      <c r="C13" s="96" t="s">
        <v>262</v>
      </c>
      <c r="D13" s="48">
        <v>16</v>
      </c>
      <c r="E13" s="47">
        <v>1182</v>
      </c>
      <c r="F13" s="47">
        <v>24</v>
      </c>
      <c r="G13" s="110"/>
      <c r="H13" s="48">
        <v>3</v>
      </c>
      <c r="I13" s="100">
        <v>386</v>
      </c>
      <c r="J13" s="48">
        <v>4</v>
      </c>
      <c r="K13" s="100">
        <v>295.5</v>
      </c>
      <c r="L13" s="48">
        <v>0</v>
      </c>
      <c r="M13" s="48">
        <v>0</v>
      </c>
      <c r="N13" s="110"/>
      <c r="O13" s="51">
        <v>20.428571428571427</v>
      </c>
      <c r="P13" s="51">
        <v>18.982035928143713</v>
      </c>
      <c r="Q13" s="103">
        <v>20.040462427745666</v>
      </c>
      <c r="R13" s="102">
        <v>17.831395348837209</v>
      </c>
      <c r="S13" s="51">
        <v>9.184615384615384</v>
      </c>
      <c r="T13" s="51">
        <v>9.8774509803921564</v>
      </c>
      <c r="U13" s="103">
        <v>9.9024390243902438</v>
      </c>
      <c r="V13" s="102">
        <v>11.983606557377049</v>
      </c>
      <c r="W13" s="51">
        <v>0</v>
      </c>
      <c r="X13" s="141">
        <v>0</v>
      </c>
      <c r="Y13" s="103">
        <v>0</v>
      </c>
      <c r="Z13" s="102">
        <v>0</v>
      </c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</row>
    <row r="14" spans="1:81" s="24" customFormat="1" ht="26.1" customHeight="1" x14ac:dyDescent="0.35">
      <c r="A14" s="95">
        <v>171109</v>
      </c>
      <c r="B14" s="95" t="s">
        <v>276</v>
      </c>
      <c r="C14" s="96" t="s">
        <v>263</v>
      </c>
      <c r="D14" s="48">
        <v>31</v>
      </c>
      <c r="E14" s="47">
        <v>2080</v>
      </c>
      <c r="F14" s="47">
        <v>79</v>
      </c>
      <c r="G14" s="110"/>
      <c r="H14" s="48">
        <v>6</v>
      </c>
      <c r="I14" s="100">
        <v>333.5</v>
      </c>
      <c r="J14" s="48">
        <v>5</v>
      </c>
      <c r="K14" s="100">
        <v>416</v>
      </c>
      <c r="L14" s="48">
        <v>0</v>
      </c>
      <c r="M14" s="48">
        <v>1</v>
      </c>
      <c r="N14" s="110"/>
      <c r="O14" s="51">
        <v>20.826388888888889</v>
      </c>
      <c r="P14" s="51">
        <v>21.932384341637011</v>
      </c>
      <c r="Q14" s="103">
        <v>26.307984790874524</v>
      </c>
      <c r="R14" s="102">
        <v>24.725225225225227</v>
      </c>
      <c r="S14" s="51">
        <v>9.3813953488372093</v>
      </c>
      <c r="T14" s="51">
        <v>9.3425925925925934</v>
      </c>
      <c r="U14" s="103">
        <v>10.789915966386555</v>
      </c>
      <c r="V14" s="102">
        <v>10.910714285714286</v>
      </c>
      <c r="W14" s="51">
        <v>6.8</v>
      </c>
      <c r="X14" s="141">
        <v>5.75</v>
      </c>
      <c r="Y14" s="103">
        <v>4.7391304347826084</v>
      </c>
      <c r="Z14" s="102">
        <v>4.2142857142857144</v>
      </c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</row>
    <row r="15" spans="1:81" s="24" customFormat="1" ht="26.1" customHeight="1" x14ac:dyDescent="0.35">
      <c r="A15" s="95">
        <v>171110</v>
      </c>
      <c r="B15" s="95" t="s">
        <v>276</v>
      </c>
      <c r="C15" s="96" t="s">
        <v>264</v>
      </c>
      <c r="D15" s="48">
        <v>17</v>
      </c>
      <c r="E15" s="47">
        <v>2982</v>
      </c>
      <c r="F15" s="47">
        <v>152</v>
      </c>
      <c r="G15" s="110"/>
      <c r="H15" s="48">
        <v>7</v>
      </c>
      <c r="I15" s="100">
        <v>404.28571428571428</v>
      </c>
      <c r="J15" s="48">
        <v>7</v>
      </c>
      <c r="K15" s="100">
        <v>426</v>
      </c>
      <c r="L15" s="48">
        <v>0</v>
      </c>
      <c r="M15" s="48">
        <v>1</v>
      </c>
      <c r="N15" s="110"/>
      <c r="O15" s="51">
        <v>27.212034383954155</v>
      </c>
      <c r="P15" s="51">
        <v>23.055851063829788</v>
      </c>
      <c r="Q15" s="103">
        <v>22.748704663212436</v>
      </c>
      <c r="R15" s="102">
        <v>22.809264305177113</v>
      </c>
      <c r="S15" s="51">
        <v>7.8</v>
      </c>
      <c r="T15" s="51">
        <v>7.5645756457564577</v>
      </c>
      <c r="U15" s="103">
        <v>8.4573378839590436</v>
      </c>
      <c r="V15" s="102">
        <v>10.645418326693227</v>
      </c>
      <c r="W15" s="51">
        <v>14.6</v>
      </c>
      <c r="X15" s="141">
        <v>13.214285714285714</v>
      </c>
      <c r="Y15" s="103">
        <v>13.142857142857142</v>
      </c>
      <c r="Z15" s="102">
        <v>13.875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</row>
    <row r="16" spans="1:81" s="24" customFormat="1" ht="26.1" customHeight="1" x14ac:dyDescent="0.35">
      <c r="A16" s="95">
        <v>171111</v>
      </c>
      <c r="B16" s="95" t="s">
        <v>277</v>
      </c>
      <c r="C16" s="96" t="s">
        <v>265</v>
      </c>
      <c r="D16" s="48">
        <v>1</v>
      </c>
      <c r="E16" s="47">
        <v>16925</v>
      </c>
      <c r="F16" s="47">
        <v>2077</v>
      </c>
      <c r="G16" s="110"/>
      <c r="H16" s="48">
        <v>11</v>
      </c>
      <c r="I16" s="100">
        <v>1349.8181818181818</v>
      </c>
      <c r="J16" s="48">
        <v>12</v>
      </c>
      <c r="K16" s="100">
        <v>1410.4166666666667</v>
      </c>
      <c r="L16" s="48">
        <v>2</v>
      </c>
      <c r="M16" s="48">
        <v>0</v>
      </c>
      <c r="N16" s="110"/>
      <c r="O16" s="51">
        <v>35.319859402460459</v>
      </c>
      <c r="P16" s="51">
        <v>34.977031802120145</v>
      </c>
      <c r="Q16" s="103">
        <v>33.153846153846153</v>
      </c>
      <c r="R16" s="102">
        <v>34.905555555555559</v>
      </c>
      <c r="S16" s="51">
        <v>17.059097978227062</v>
      </c>
      <c r="T16" s="51">
        <v>16.96268656716418</v>
      </c>
      <c r="U16" s="103">
        <v>15.596946564885496</v>
      </c>
      <c r="V16" s="102">
        <v>19.286168521462638</v>
      </c>
      <c r="W16" s="51">
        <v>31.027027027027028</v>
      </c>
      <c r="X16" s="141">
        <v>26.921052631578949</v>
      </c>
      <c r="Y16" s="103">
        <v>26.386363636363637</v>
      </c>
      <c r="Z16" s="102">
        <v>28.141509433962263</v>
      </c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</row>
    <row r="17" spans="1:81" s="24" customFormat="1" ht="26.1" customHeight="1" x14ac:dyDescent="0.35">
      <c r="A17" s="95">
        <v>171112</v>
      </c>
      <c r="B17" s="95" t="s">
        <v>277</v>
      </c>
      <c r="C17" s="96" t="s">
        <v>266</v>
      </c>
      <c r="D17" s="48">
        <v>1</v>
      </c>
      <c r="E17" s="47">
        <v>12798</v>
      </c>
      <c r="F17" s="47">
        <v>1868</v>
      </c>
      <c r="G17" s="110"/>
      <c r="H17" s="48">
        <v>8</v>
      </c>
      <c r="I17" s="100">
        <v>1366.25</v>
      </c>
      <c r="J17" s="48">
        <v>10</v>
      </c>
      <c r="K17" s="100">
        <v>1279.8</v>
      </c>
      <c r="L17" s="48">
        <v>2</v>
      </c>
      <c r="M17" s="48">
        <v>0</v>
      </c>
      <c r="N17" s="110"/>
      <c r="O17" s="51">
        <v>33.782222222222224</v>
      </c>
      <c r="P17" s="51">
        <v>32.520179372197312</v>
      </c>
      <c r="Q17" s="103">
        <v>32.522781774580338</v>
      </c>
      <c r="R17" s="102">
        <v>35.024813895781641</v>
      </c>
      <c r="S17" s="51">
        <v>17.132437619961614</v>
      </c>
      <c r="T17" s="51">
        <v>15.829501915708812</v>
      </c>
      <c r="U17" s="103">
        <v>12.643717728055078</v>
      </c>
      <c r="V17" s="102">
        <v>19.67065868263473</v>
      </c>
      <c r="W17" s="51">
        <v>31.330434782608695</v>
      </c>
      <c r="X17" s="141">
        <v>26.394736842105264</v>
      </c>
      <c r="Y17" s="103">
        <v>24.322222222222223</v>
      </c>
      <c r="Z17" s="102">
        <v>26.733333333333334</v>
      </c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</row>
    <row r="18" spans="1:81" s="24" customFormat="1" ht="26.1" customHeight="1" x14ac:dyDescent="0.35">
      <c r="A18" s="95">
        <v>171113</v>
      </c>
      <c r="B18" s="95" t="s">
        <v>276</v>
      </c>
      <c r="C18" s="96" t="s">
        <v>267</v>
      </c>
      <c r="D18" s="48">
        <v>13</v>
      </c>
      <c r="E18" s="47">
        <v>5381</v>
      </c>
      <c r="F18" s="47">
        <v>336</v>
      </c>
      <c r="G18" s="110"/>
      <c r="H18" s="48">
        <v>10</v>
      </c>
      <c r="I18" s="100">
        <v>504.5</v>
      </c>
      <c r="J18" s="48">
        <v>9</v>
      </c>
      <c r="K18" s="100">
        <v>597.88888888888891</v>
      </c>
      <c r="L18" s="48">
        <v>0</v>
      </c>
      <c r="M18" s="48">
        <v>1</v>
      </c>
      <c r="N18" s="110"/>
      <c r="O18" s="51">
        <v>25.371475953565504</v>
      </c>
      <c r="P18" s="51">
        <v>25.139693356047701</v>
      </c>
      <c r="Q18" s="103">
        <v>24.490291262135923</v>
      </c>
      <c r="R18" s="102">
        <v>23.191756272401435</v>
      </c>
      <c r="S18" s="51">
        <v>13.941972920696324</v>
      </c>
      <c r="T18" s="51">
        <v>14.577689243027889</v>
      </c>
      <c r="U18" s="103">
        <v>14.385057471264368</v>
      </c>
      <c r="V18" s="102">
        <v>15.5</v>
      </c>
      <c r="W18" s="51">
        <v>13.615384615384615</v>
      </c>
      <c r="X18" s="141">
        <v>13.590909090909092</v>
      </c>
      <c r="Y18" s="103">
        <v>15.470588235294118</v>
      </c>
      <c r="Z18" s="102">
        <v>13.9</v>
      </c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</row>
    <row r="19" spans="1:81" s="24" customFormat="1" ht="26.1" customHeight="1" x14ac:dyDescent="0.35">
      <c r="A19" s="95">
        <v>171114</v>
      </c>
      <c r="B19" s="95" t="s">
        <v>276</v>
      </c>
      <c r="C19" s="96" t="s">
        <v>268</v>
      </c>
      <c r="D19" s="48">
        <v>34</v>
      </c>
      <c r="E19" s="47">
        <v>4081</v>
      </c>
      <c r="F19" s="47">
        <v>324</v>
      </c>
      <c r="G19" s="110"/>
      <c r="H19" s="48">
        <v>10</v>
      </c>
      <c r="I19" s="100">
        <v>375.7</v>
      </c>
      <c r="J19" s="48">
        <v>9</v>
      </c>
      <c r="K19" s="100">
        <v>453.44444444444446</v>
      </c>
      <c r="L19" s="48">
        <v>0</v>
      </c>
      <c r="M19" s="48">
        <v>1</v>
      </c>
      <c r="N19" s="110"/>
      <c r="O19" s="51">
        <v>18.877952755905511</v>
      </c>
      <c r="P19" s="51">
        <v>20.051823416506718</v>
      </c>
      <c r="Q19" s="103">
        <v>23.599118942731277</v>
      </c>
      <c r="R19" s="102">
        <v>20.876651982378856</v>
      </c>
      <c r="S19" s="51">
        <v>8.2560975609756095</v>
      </c>
      <c r="T19" s="51">
        <v>8.7861386138613859</v>
      </c>
      <c r="U19" s="103">
        <v>10.12720156555773</v>
      </c>
      <c r="V19" s="102">
        <v>10.722814498933902</v>
      </c>
      <c r="W19" s="51">
        <v>14.166666666666666</v>
      </c>
      <c r="X19" s="141">
        <v>12.425925925925926</v>
      </c>
      <c r="Y19" s="103">
        <v>11.982142857142858</v>
      </c>
      <c r="Z19" s="102">
        <v>10.526315789473685</v>
      </c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</row>
    <row r="20" spans="1:81" s="24" customFormat="1" ht="26.1" customHeight="1" x14ac:dyDescent="0.35">
      <c r="A20" s="95">
        <v>171115</v>
      </c>
      <c r="B20" s="95" t="s">
        <v>276</v>
      </c>
      <c r="C20" s="96" t="s">
        <v>269</v>
      </c>
      <c r="D20" s="48">
        <v>43</v>
      </c>
      <c r="E20" s="47">
        <v>5417</v>
      </c>
      <c r="F20" s="47">
        <v>265</v>
      </c>
      <c r="G20" s="110"/>
      <c r="H20" s="48">
        <v>13</v>
      </c>
      <c r="I20" s="100">
        <v>396.30769230769232</v>
      </c>
      <c r="J20" s="48">
        <v>12</v>
      </c>
      <c r="K20" s="100">
        <v>451.41666666666669</v>
      </c>
      <c r="L20" s="48">
        <v>0</v>
      </c>
      <c r="M20" s="48">
        <v>1</v>
      </c>
      <c r="N20" s="110"/>
      <c r="O20" s="51">
        <v>21.30110497237569</v>
      </c>
      <c r="P20" s="51">
        <v>21.143669985775247</v>
      </c>
      <c r="Q20" s="103">
        <v>21.429394812680115</v>
      </c>
      <c r="R20" s="102">
        <v>22.357142857142858</v>
      </c>
      <c r="S20" s="51">
        <v>7.7281250000000004</v>
      </c>
      <c r="T20" s="51">
        <v>9.2395209580838316</v>
      </c>
      <c r="U20" s="103">
        <v>7.9624060150375939</v>
      </c>
      <c r="V20" s="102">
        <v>9.9333333333333336</v>
      </c>
      <c r="W20" s="51">
        <v>11.444444444444445</v>
      </c>
      <c r="X20" s="141">
        <v>9.8000000000000007</v>
      </c>
      <c r="Y20" s="103">
        <v>9.526315789473685</v>
      </c>
      <c r="Z20" s="102">
        <v>9.9499999999999993</v>
      </c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</row>
    <row r="21" spans="1:81" s="24" customFormat="1" ht="26.1" customHeight="1" x14ac:dyDescent="0.35">
      <c r="A21" s="95">
        <v>171116</v>
      </c>
      <c r="B21" s="95" t="s">
        <v>276</v>
      </c>
      <c r="C21" s="96" t="s">
        <v>270</v>
      </c>
      <c r="D21" s="48">
        <v>23</v>
      </c>
      <c r="E21" s="47">
        <v>3545</v>
      </c>
      <c r="F21" s="47">
        <v>154</v>
      </c>
      <c r="G21" s="110"/>
      <c r="H21" s="48">
        <v>9</v>
      </c>
      <c r="I21" s="100">
        <v>376.77777777777777</v>
      </c>
      <c r="J21" s="48">
        <v>8</v>
      </c>
      <c r="K21" s="100">
        <v>443.125</v>
      </c>
      <c r="L21" s="48">
        <v>0</v>
      </c>
      <c r="M21" s="48">
        <v>1</v>
      </c>
      <c r="N21" s="110"/>
      <c r="O21" s="51">
        <v>22.942065491183879</v>
      </c>
      <c r="P21" s="51">
        <v>22.041975308641977</v>
      </c>
      <c r="Q21" s="103">
        <v>20.350000000000001</v>
      </c>
      <c r="R21" s="102">
        <v>19.865248226950353</v>
      </c>
      <c r="S21" s="51">
        <v>9.1550387596899228</v>
      </c>
      <c r="T21" s="51">
        <v>9.757180156657963</v>
      </c>
      <c r="U21" s="103">
        <v>9.697058823529412</v>
      </c>
      <c r="V21" s="102">
        <v>12.175202156334231</v>
      </c>
      <c r="W21" s="51">
        <v>7.1428571428571432</v>
      </c>
      <c r="X21" s="141">
        <v>7.3076923076923075</v>
      </c>
      <c r="Y21" s="103">
        <v>7.833333333333333</v>
      </c>
      <c r="Z21" s="102">
        <v>8.4615384615384617</v>
      </c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</row>
    <row r="22" spans="1:81" s="24" customFormat="1" ht="26.1" customHeight="1" x14ac:dyDescent="0.35">
      <c r="A22" s="95">
        <v>171117</v>
      </c>
      <c r="B22" s="95" t="s">
        <v>277</v>
      </c>
      <c r="C22" s="96" t="s">
        <v>271</v>
      </c>
      <c r="D22" s="48">
        <v>15</v>
      </c>
      <c r="E22" s="47">
        <v>11450</v>
      </c>
      <c r="F22" s="47">
        <v>1030</v>
      </c>
      <c r="G22" s="110"/>
      <c r="H22" s="48">
        <v>13</v>
      </c>
      <c r="I22" s="100">
        <v>801.53846153846155</v>
      </c>
      <c r="J22" s="48">
        <v>12</v>
      </c>
      <c r="K22" s="100">
        <v>954.16666666666663</v>
      </c>
      <c r="L22" s="48">
        <v>1</v>
      </c>
      <c r="M22" s="48">
        <v>0</v>
      </c>
      <c r="N22" s="110"/>
      <c r="O22" s="51">
        <v>30.239680426098534</v>
      </c>
      <c r="P22" s="51">
        <v>30.02513966480447</v>
      </c>
      <c r="Q22" s="103">
        <v>27.797650130548302</v>
      </c>
      <c r="R22" s="102">
        <v>31.062874251497007</v>
      </c>
      <c r="S22" s="51">
        <v>13.004237288135593</v>
      </c>
      <c r="T22" s="51">
        <v>12.948275862068966</v>
      </c>
      <c r="U22" s="103">
        <v>12.30108991825613</v>
      </c>
      <c r="V22" s="102">
        <v>15.458452722063038</v>
      </c>
      <c r="W22" s="51">
        <v>22.241935483870968</v>
      </c>
      <c r="X22" s="141">
        <v>26.135593220338983</v>
      </c>
      <c r="Y22" s="103">
        <v>19.25</v>
      </c>
      <c r="Z22" s="102">
        <v>24.633333333333333</v>
      </c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</row>
    <row r="23" spans="1:81" s="24" customFormat="1" ht="26.1" customHeight="1" x14ac:dyDescent="0.35">
      <c r="A23" s="95">
        <v>171118</v>
      </c>
      <c r="B23" s="95" t="s">
        <v>276</v>
      </c>
      <c r="C23" s="96" t="s">
        <v>341</v>
      </c>
      <c r="D23" s="48">
        <v>20</v>
      </c>
      <c r="E23" s="47">
        <v>1977</v>
      </c>
      <c r="F23" s="47">
        <v>97</v>
      </c>
      <c r="G23" s="110"/>
      <c r="H23" s="48">
        <v>6</v>
      </c>
      <c r="I23" s="100">
        <v>313.33333333333331</v>
      </c>
      <c r="J23" s="48">
        <v>5</v>
      </c>
      <c r="K23" s="100">
        <v>395.4</v>
      </c>
      <c r="L23" s="48">
        <v>0</v>
      </c>
      <c r="M23" s="48">
        <v>1</v>
      </c>
      <c r="N23" s="110"/>
      <c r="O23" s="51">
        <v>20.006369426751593</v>
      </c>
      <c r="P23" s="51">
        <v>20.083333333333332</v>
      </c>
      <c r="Q23" s="103">
        <v>22.284345047923324</v>
      </c>
      <c r="R23" s="102">
        <v>20.193979933110366</v>
      </c>
      <c r="S23" s="51">
        <v>7.6923076923076925</v>
      </c>
      <c r="T23" s="51">
        <v>8.2509363295880149</v>
      </c>
      <c r="U23" s="103">
        <v>9.233898305084745</v>
      </c>
      <c r="V23" s="102">
        <v>10.361216730038024</v>
      </c>
      <c r="W23" s="51">
        <v>4.875</v>
      </c>
      <c r="X23" s="141">
        <v>3</v>
      </c>
      <c r="Y23" s="103">
        <v>4.1111111111111107</v>
      </c>
      <c r="Z23" s="102">
        <v>4.2142857142857144</v>
      </c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</row>
    <row r="24" spans="1:81" s="24" customFormat="1" ht="26.1" customHeight="1" x14ac:dyDescent="0.35">
      <c r="A24" s="95">
        <v>171119</v>
      </c>
      <c r="B24" s="95" t="s">
        <v>276</v>
      </c>
      <c r="C24" s="96" t="s">
        <v>272</v>
      </c>
      <c r="D24" s="48">
        <v>17</v>
      </c>
      <c r="E24" s="47">
        <v>3726</v>
      </c>
      <c r="F24" s="47">
        <v>261</v>
      </c>
      <c r="G24" s="110"/>
      <c r="H24" s="48">
        <v>9</v>
      </c>
      <c r="I24" s="100">
        <v>385</v>
      </c>
      <c r="J24" s="48">
        <v>6</v>
      </c>
      <c r="K24" s="100">
        <v>621</v>
      </c>
      <c r="L24" s="48">
        <v>0</v>
      </c>
      <c r="M24" s="48">
        <v>1</v>
      </c>
      <c r="N24" s="110"/>
      <c r="O24" s="51">
        <v>20.595890410958905</v>
      </c>
      <c r="P24" s="51">
        <v>19.809725158562369</v>
      </c>
      <c r="Q24" s="103">
        <v>22.130023640661939</v>
      </c>
      <c r="R24" s="102">
        <v>22.717616580310882</v>
      </c>
      <c r="S24" s="51">
        <v>9.47752808988764</v>
      </c>
      <c r="T24" s="51">
        <v>10.732142857142858</v>
      </c>
      <c r="U24" s="103">
        <v>11.076294277929156</v>
      </c>
      <c r="V24" s="102">
        <v>14.202346041055719</v>
      </c>
      <c r="W24" s="51">
        <v>9.2608695652173907</v>
      </c>
      <c r="X24" s="141">
        <v>6.3181818181818183</v>
      </c>
      <c r="Y24" s="103">
        <v>9.7333333333333325</v>
      </c>
      <c r="Z24" s="102">
        <v>9.304347826086957</v>
      </c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</row>
    <row r="25" spans="1:81" s="24" customFormat="1" ht="26.1" customHeight="1" x14ac:dyDescent="0.35">
      <c r="A25" s="95">
        <v>171120</v>
      </c>
      <c r="B25" s="95" t="s">
        <v>277</v>
      </c>
      <c r="C25" s="96" t="s">
        <v>273</v>
      </c>
      <c r="D25" s="48">
        <v>1</v>
      </c>
      <c r="E25" s="47">
        <v>20626</v>
      </c>
      <c r="F25" s="47">
        <v>1986</v>
      </c>
      <c r="G25" s="110"/>
      <c r="H25" s="48">
        <v>13</v>
      </c>
      <c r="I25" s="100">
        <v>1433.8461538461538</v>
      </c>
      <c r="J25" s="48">
        <v>15</v>
      </c>
      <c r="K25" s="100">
        <v>1375.0666666666666</v>
      </c>
      <c r="L25" s="48">
        <v>3</v>
      </c>
      <c r="M25" s="48">
        <v>0</v>
      </c>
      <c r="N25" s="110"/>
      <c r="O25" s="51">
        <v>33.89473684210526</v>
      </c>
      <c r="P25" s="51">
        <v>33.554232804232804</v>
      </c>
      <c r="Q25" s="103">
        <v>27.142335766423358</v>
      </c>
      <c r="R25" s="102">
        <v>32.6675567423231</v>
      </c>
      <c r="S25" s="51">
        <v>14.956571428571429</v>
      </c>
      <c r="T25" s="51">
        <v>14.349425287356322</v>
      </c>
      <c r="U25" s="103">
        <v>11.590769230769231</v>
      </c>
      <c r="V25" s="102">
        <v>16.771714922048996</v>
      </c>
      <c r="W25" s="51">
        <v>24.695652173913043</v>
      </c>
      <c r="X25" s="141">
        <v>18.846153846153847</v>
      </c>
      <c r="Y25" s="103">
        <v>13.287179487179488</v>
      </c>
      <c r="Z25" s="102">
        <v>17.994444444444444</v>
      </c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</row>
    <row r="26" spans="1:81" s="24" customFormat="1" ht="26.1" customHeight="1" x14ac:dyDescent="0.35">
      <c r="A26" s="95">
        <v>171121</v>
      </c>
      <c r="B26" s="95" t="s">
        <v>276</v>
      </c>
      <c r="C26" s="96" t="s">
        <v>274</v>
      </c>
      <c r="D26" s="48">
        <v>31</v>
      </c>
      <c r="E26" s="47">
        <v>7337</v>
      </c>
      <c r="F26" s="47">
        <v>312</v>
      </c>
      <c r="G26" s="110"/>
      <c r="H26" s="48">
        <v>13</v>
      </c>
      <c r="I26" s="100">
        <v>540.38461538461536</v>
      </c>
      <c r="J26" s="48">
        <v>11</v>
      </c>
      <c r="K26" s="100">
        <v>667</v>
      </c>
      <c r="L26" s="48">
        <v>0</v>
      </c>
      <c r="M26" s="48">
        <v>1</v>
      </c>
      <c r="N26" s="110"/>
      <c r="O26" s="51">
        <v>24.511780104712042</v>
      </c>
      <c r="P26" s="51">
        <v>24.171621621621622</v>
      </c>
      <c r="Q26" s="103">
        <v>22.193426042983564</v>
      </c>
      <c r="R26" s="102">
        <v>23.149359886201992</v>
      </c>
      <c r="S26" s="51">
        <v>10.613458528951487</v>
      </c>
      <c r="T26" s="51">
        <v>11.05996758508914</v>
      </c>
      <c r="U26" s="103">
        <v>10.675799086757991</v>
      </c>
      <c r="V26" s="102">
        <v>12.97258064516129</v>
      </c>
      <c r="W26" s="51">
        <v>5.5531914893617023</v>
      </c>
      <c r="X26" s="141">
        <v>4.8392857142857144</v>
      </c>
      <c r="Y26" s="103">
        <v>5.3142857142857141</v>
      </c>
      <c r="Z26" s="102">
        <v>6.145833333333333</v>
      </c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</row>
    <row r="27" spans="1:81" s="24" customFormat="1" ht="26.1" customHeight="1" x14ac:dyDescent="0.35">
      <c r="A27" s="95">
        <v>171122</v>
      </c>
      <c r="B27" s="95" t="s">
        <v>276</v>
      </c>
      <c r="C27" s="96" t="s">
        <v>275</v>
      </c>
      <c r="D27" s="48">
        <v>23</v>
      </c>
      <c r="E27" s="47">
        <v>8072</v>
      </c>
      <c r="F27" s="47">
        <v>436</v>
      </c>
      <c r="G27" s="110"/>
      <c r="H27" s="48">
        <v>11</v>
      </c>
      <c r="I27" s="100">
        <v>694.18181818181813</v>
      </c>
      <c r="J27" s="48">
        <v>9</v>
      </c>
      <c r="K27" s="100">
        <v>896.88888888888891</v>
      </c>
      <c r="L27" s="48">
        <v>0</v>
      </c>
      <c r="M27" s="48">
        <v>1</v>
      </c>
      <c r="N27" s="110"/>
      <c r="O27" s="51">
        <v>28.877112135176652</v>
      </c>
      <c r="P27" s="51">
        <v>28.38132911392405</v>
      </c>
      <c r="Q27" s="103">
        <v>29.438030560271645</v>
      </c>
      <c r="R27" s="102">
        <v>30.178253119429591</v>
      </c>
      <c r="S27" s="51">
        <v>11.396659707724426</v>
      </c>
      <c r="T27" s="51">
        <v>12.17659137577002</v>
      </c>
      <c r="U27" s="103">
        <v>10.7</v>
      </c>
      <c r="V27" s="102">
        <v>13.629482071713147</v>
      </c>
      <c r="W27" s="51">
        <v>6.333333333333333</v>
      </c>
      <c r="X27" s="141">
        <v>5.9821428571428568</v>
      </c>
      <c r="Y27" s="103">
        <v>5.3076923076923075</v>
      </c>
      <c r="Z27" s="102">
        <v>5.5769230769230766</v>
      </c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</row>
    <row r="28" spans="1:81" s="41" customFormat="1" ht="26.1" customHeight="1" x14ac:dyDescent="0.35">
      <c r="A28" s="106"/>
      <c r="B28" s="106"/>
      <c r="C28" s="106" t="s">
        <v>15</v>
      </c>
      <c r="D28" s="107"/>
      <c r="E28" s="108"/>
      <c r="F28" s="108"/>
      <c r="G28" s="107"/>
      <c r="H28" s="107"/>
      <c r="I28" s="108"/>
      <c r="J28" s="107"/>
      <c r="K28" s="108"/>
      <c r="L28" s="107"/>
      <c r="M28" s="107"/>
      <c r="N28" s="107"/>
      <c r="O28" s="107"/>
      <c r="P28" s="107"/>
      <c r="Q28" s="109"/>
      <c r="R28" s="109"/>
      <c r="S28" s="107"/>
      <c r="T28" s="107"/>
      <c r="U28" s="109"/>
      <c r="V28" s="109"/>
      <c r="W28" s="107"/>
      <c r="X28" s="107"/>
      <c r="Y28" s="46"/>
      <c r="Z28" s="46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</row>
    <row r="29" spans="1:81" s="24" customFormat="1" ht="26.1" customHeight="1" x14ac:dyDescent="0.35">
      <c r="A29" s="95"/>
      <c r="B29" s="95" t="s">
        <v>277</v>
      </c>
      <c r="C29" s="96"/>
      <c r="D29" s="110"/>
      <c r="E29" s="97">
        <v>104595</v>
      </c>
      <c r="F29" s="97">
        <v>11382</v>
      </c>
      <c r="G29" s="104"/>
      <c r="H29" s="135">
        <v>85</v>
      </c>
      <c r="I29" s="100">
        <v>1096.6235294117646</v>
      </c>
      <c r="J29" s="135">
        <v>88</v>
      </c>
      <c r="K29" s="100">
        <v>1188.5795454545455</v>
      </c>
      <c r="L29" s="136">
        <v>12</v>
      </c>
      <c r="M29" s="136">
        <v>1</v>
      </c>
      <c r="N29" s="105"/>
      <c r="O29" s="101">
        <v>33.444396736796911</v>
      </c>
      <c r="P29" s="101">
        <v>32.616075339465617</v>
      </c>
      <c r="Q29" s="103">
        <v>29.961799660441425</v>
      </c>
      <c r="R29" s="102">
        <v>31.798595378341641</v>
      </c>
      <c r="S29" s="101">
        <v>15.160607927705895</v>
      </c>
      <c r="T29" s="101">
        <v>14.93002915451895</v>
      </c>
      <c r="U29" s="103">
        <v>13.272936660268714</v>
      </c>
      <c r="V29" s="102">
        <v>17.129450504218976</v>
      </c>
      <c r="W29" s="101">
        <v>27.689226519337016</v>
      </c>
      <c r="X29" s="142">
        <v>23.859481582537516</v>
      </c>
      <c r="Y29" s="103">
        <v>19.402797202797203</v>
      </c>
      <c r="Z29" s="102">
        <v>23.098782138024358</v>
      </c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</row>
    <row r="30" spans="1:81" s="24" customFormat="1" ht="26.1" customHeight="1" x14ac:dyDescent="0.35">
      <c r="A30" s="95"/>
      <c r="B30" s="95" t="s">
        <v>276</v>
      </c>
      <c r="C30" s="96"/>
      <c r="D30" s="110"/>
      <c r="E30" s="97">
        <v>57452</v>
      </c>
      <c r="F30" s="97">
        <v>2888</v>
      </c>
      <c r="G30" s="104"/>
      <c r="H30" s="135">
        <v>128</v>
      </c>
      <c r="I30" s="100">
        <v>426.28125</v>
      </c>
      <c r="J30" s="135">
        <v>110</v>
      </c>
      <c r="K30" s="100">
        <v>522.29090909090905</v>
      </c>
      <c r="L30" s="136">
        <v>0</v>
      </c>
      <c r="M30" s="136">
        <v>5</v>
      </c>
      <c r="N30" s="105"/>
      <c r="O30" s="101">
        <v>22.749247441300422</v>
      </c>
      <c r="P30" s="101">
        <v>22.182511210762332</v>
      </c>
      <c r="Q30" s="103">
        <v>23.048918012800975</v>
      </c>
      <c r="R30" s="102">
        <v>22.552202283849919</v>
      </c>
      <c r="S30" s="101">
        <v>9.5896324549237164</v>
      </c>
      <c r="T30" s="101">
        <v>10.168837936425222</v>
      </c>
      <c r="U30" s="103">
        <v>10.256053067993367</v>
      </c>
      <c r="V30" s="102">
        <v>12.164273204903678</v>
      </c>
      <c r="W30" s="101">
        <v>8.8526315789473689</v>
      </c>
      <c r="X30" s="142">
        <v>8.0383480825958706</v>
      </c>
      <c r="Y30" s="103">
        <v>8.6428571428571423</v>
      </c>
      <c r="Z30" s="102">
        <v>8.0094637223974772</v>
      </c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</row>
    <row r="31" spans="1:81" s="24" customFormat="1" ht="26.1" customHeight="1" x14ac:dyDescent="0.35">
      <c r="A31" s="95"/>
      <c r="B31" s="131" t="s">
        <v>322</v>
      </c>
      <c r="C31" s="96"/>
      <c r="D31" s="110"/>
      <c r="E31" s="97">
        <v>162047</v>
      </c>
      <c r="F31" s="97">
        <v>14270</v>
      </c>
      <c r="G31" s="104"/>
      <c r="H31" s="135">
        <v>213</v>
      </c>
      <c r="I31" s="100">
        <v>693.78873239436621</v>
      </c>
      <c r="J31" s="135">
        <v>198</v>
      </c>
      <c r="K31" s="100">
        <v>818.41919191919192</v>
      </c>
      <c r="L31" s="136">
        <v>12</v>
      </c>
      <c r="M31" s="136">
        <v>6</v>
      </c>
      <c r="N31" s="105"/>
      <c r="O31" s="101">
        <v>27.157140329145285</v>
      </c>
      <c r="P31" s="101">
        <v>26.414889836531628</v>
      </c>
      <c r="Q31" s="103">
        <v>25.938176334929928</v>
      </c>
      <c r="R31" s="102">
        <v>26.422989377845219</v>
      </c>
      <c r="S31" s="101">
        <v>12.13970104352731</v>
      </c>
      <c r="T31" s="101">
        <v>12.334122549483853</v>
      </c>
      <c r="U31" s="103">
        <v>11.654448398576513</v>
      </c>
      <c r="V31" s="102">
        <v>14.446967546598543</v>
      </c>
      <c r="W31" s="101">
        <v>22.368681863230922</v>
      </c>
      <c r="X31" s="142">
        <v>18.856343283582088</v>
      </c>
      <c r="Y31" s="103">
        <v>16.374874371859296</v>
      </c>
      <c r="Z31" s="102">
        <v>18.569128787878789</v>
      </c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</row>
    <row r="32" spans="1:81" x14ac:dyDescent="0.25">
      <c r="B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81" ht="18.75" x14ac:dyDescent="0.3">
      <c r="A33" s="44" t="s">
        <v>280</v>
      </c>
      <c r="B33" s="44"/>
      <c r="C33" s="44"/>
      <c r="D33" s="44"/>
      <c r="E33" s="44"/>
      <c r="F33" s="44"/>
      <c r="G33" s="120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81" ht="18.75" x14ac:dyDescent="0.3">
      <c r="A34" s="52" t="s">
        <v>287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81" ht="18.75" x14ac:dyDescent="0.3">
      <c r="A35" s="52" t="s">
        <v>340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81" ht="18.75" x14ac:dyDescent="0.3">
      <c r="A36" s="52" t="s">
        <v>323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81" ht="18.75" x14ac:dyDescent="0.3">
      <c r="A37" s="52" t="s">
        <v>331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81" ht="18.75" x14ac:dyDescent="0.3">
      <c r="A38" s="52" t="s">
        <v>332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81" s="23" customFormat="1" ht="15" customHeight="1" x14ac:dyDescent="0.25">
      <c r="A39" s="219" t="s">
        <v>333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</row>
    <row r="40" spans="1:81" s="23" customFormat="1" ht="15" customHeight="1" x14ac:dyDescent="0.25">
      <c r="A40" s="235" t="s">
        <v>335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121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</row>
    <row r="41" spans="1:81" s="23" customFormat="1" ht="15" customHeight="1" x14ac:dyDescent="0.25">
      <c r="A41" s="219" t="s">
        <v>334</v>
      </c>
      <c r="B41" s="219"/>
      <c r="C41" s="219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</row>
    <row r="42" spans="1:81" ht="15" customHeight="1" x14ac:dyDescent="0.25">
      <c r="A42" s="235" t="s">
        <v>329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121"/>
    </row>
    <row r="43" spans="1:81" ht="15" customHeight="1" x14ac:dyDescent="0.3">
      <c r="A43" s="44"/>
      <c r="B43" s="44"/>
      <c r="C43" s="44"/>
      <c r="D43" s="44"/>
      <c r="E43" s="44"/>
      <c r="F43" s="44"/>
      <c r="G43" s="120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</sheetData>
  <mergeCells count="13">
    <mergeCell ref="O3:Z3"/>
    <mergeCell ref="A3:F3"/>
    <mergeCell ref="H3:M3"/>
    <mergeCell ref="H4:I4"/>
    <mergeCell ref="J4:K4"/>
    <mergeCell ref="L4:M4"/>
    <mergeCell ref="O4:R4"/>
    <mergeCell ref="A40:Y40"/>
    <mergeCell ref="A41:C41"/>
    <mergeCell ref="A42:Y42"/>
    <mergeCell ref="S4:U4"/>
    <mergeCell ref="W4:Z4"/>
    <mergeCell ref="A39:Z39"/>
  </mergeCells>
  <printOptions verticalCentered="1"/>
  <pageMargins left="0.31496062992125984" right="0.51181102362204722" top="0.74803149606299213" bottom="0.74803149606299213" header="0.31496062992125984" footer="0.31496062992125984"/>
  <pageSetup paperSize="9" scale="39" orientation="landscape" r:id="rId1"/>
  <headerFooter scaleWithDoc="0">
    <oddHeader>&amp;L&amp;G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opLeftCell="A3" zoomScale="47" zoomScaleNormal="47" zoomScaleSheetLayoutView="80" zoomScalePageLayoutView="60" workbookViewId="0">
      <selection activeCell="P36" sqref="P36"/>
    </sheetView>
  </sheetViews>
  <sheetFormatPr baseColWidth="10" defaultRowHeight="15" x14ac:dyDescent="0.25"/>
  <cols>
    <col min="1" max="1" width="12.7109375" customWidth="1"/>
    <col min="2" max="2" width="5.7109375" customWidth="1"/>
    <col min="3" max="3" width="50.7109375" customWidth="1"/>
    <col min="4" max="4" width="8.7109375" customWidth="1"/>
    <col min="5" max="5" width="18.7109375" bestFit="1" customWidth="1"/>
    <col min="6" max="6" width="17" bestFit="1" customWidth="1"/>
    <col min="7" max="7" width="4.28515625" style="2" customWidth="1"/>
    <col min="8" max="8" width="8.7109375" customWidth="1"/>
    <col min="9" max="9" width="17" bestFit="1" customWidth="1"/>
    <col min="10" max="10" width="8.7109375" customWidth="1"/>
    <col min="11" max="11" width="17" bestFit="1" customWidth="1"/>
    <col min="12" max="13" width="8.7109375" customWidth="1"/>
    <col min="14" max="14" width="5.42578125" customWidth="1"/>
    <col min="15" max="26" width="12.7109375" customWidth="1"/>
    <col min="27" max="27" width="12.42578125" customWidth="1"/>
  </cols>
  <sheetData>
    <row r="1" spans="1:29" s="31" customFormat="1" ht="45.75" customHeight="1" x14ac:dyDescent="0.5">
      <c r="A1" s="168" t="s">
        <v>306</v>
      </c>
      <c r="C1" s="32"/>
      <c r="G1" s="33"/>
    </row>
    <row r="2" spans="1:29" ht="24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29" s="152" customFormat="1" ht="24.75" customHeight="1" x14ac:dyDescent="0.45">
      <c r="A3" s="220" t="s">
        <v>18</v>
      </c>
      <c r="B3" s="220"/>
      <c r="C3" s="220"/>
      <c r="D3" s="220"/>
      <c r="E3" s="220"/>
      <c r="F3" s="220"/>
      <c r="G3" s="151"/>
      <c r="H3" s="221" t="s">
        <v>20</v>
      </c>
      <c r="I3" s="221"/>
      <c r="J3" s="221"/>
      <c r="K3" s="221"/>
      <c r="L3" s="221"/>
      <c r="M3" s="221"/>
      <c r="O3" s="217" t="s">
        <v>303</v>
      </c>
      <c r="P3" s="217"/>
      <c r="Q3" s="217"/>
      <c r="R3" s="218"/>
      <c r="S3" s="218"/>
      <c r="T3" s="218"/>
      <c r="U3" s="218"/>
      <c r="V3" s="218"/>
      <c r="W3" s="217"/>
      <c r="X3" s="217"/>
      <c r="Y3" s="217"/>
      <c r="Z3" s="217"/>
    </row>
    <row r="4" spans="1:29" s="149" customFormat="1" ht="63" customHeight="1" x14ac:dyDescent="0.4">
      <c r="A4" s="147"/>
      <c r="B4" s="147"/>
      <c r="C4" s="147"/>
      <c r="D4" s="147"/>
      <c r="E4" s="147"/>
      <c r="F4" s="147"/>
      <c r="G4" s="148"/>
      <c r="H4" s="222" t="s">
        <v>327</v>
      </c>
      <c r="I4" s="223"/>
      <c r="J4" s="224" t="s">
        <v>279</v>
      </c>
      <c r="K4" s="225"/>
      <c r="L4" s="226" t="s">
        <v>19</v>
      </c>
      <c r="M4" s="227"/>
      <c r="O4" s="228" t="s">
        <v>336</v>
      </c>
      <c r="P4" s="228"/>
      <c r="Q4" s="228"/>
      <c r="R4" s="228"/>
      <c r="S4" s="229" t="s">
        <v>279</v>
      </c>
      <c r="T4" s="229"/>
      <c r="U4" s="229"/>
      <c r="V4" s="223"/>
      <c r="W4" s="228" t="s">
        <v>19</v>
      </c>
      <c r="X4" s="228"/>
      <c r="Y4" s="228"/>
      <c r="Z4" s="228"/>
    </row>
    <row r="5" spans="1:29" s="149" customFormat="1" ht="189.95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>
        <v>15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  <c r="AB5" s="150"/>
      <c r="AC5" s="150"/>
    </row>
    <row r="6" spans="1:29" s="50" customFormat="1" ht="26.1" customHeight="1" x14ac:dyDescent="0.35">
      <c r="A6" s="95">
        <v>170101</v>
      </c>
      <c r="B6" s="95" t="s">
        <v>276</v>
      </c>
      <c r="C6" s="96" t="s">
        <v>32</v>
      </c>
      <c r="D6" s="48">
        <v>7</v>
      </c>
      <c r="E6" s="97">
        <v>7711</v>
      </c>
      <c r="F6" s="97">
        <v>751</v>
      </c>
      <c r="G6" s="104"/>
      <c r="H6" s="135">
        <v>8</v>
      </c>
      <c r="I6" s="100">
        <v>870</v>
      </c>
      <c r="J6" s="135">
        <v>9</v>
      </c>
      <c r="K6" s="100">
        <v>856.77777777777783</v>
      </c>
      <c r="L6" s="136">
        <v>1</v>
      </c>
      <c r="M6" s="136">
        <v>0</v>
      </c>
      <c r="N6" s="105"/>
      <c r="O6" s="101">
        <v>29.993827160493826</v>
      </c>
      <c r="P6" s="101">
        <v>31.850210970464136</v>
      </c>
      <c r="Q6" s="103">
        <v>28.793522267206477</v>
      </c>
      <c r="R6" s="102">
        <v>28.348785871964679</v>
      </c>
      <c r="S6" s="101">
        <v>16.344329896907215</v>
      </c>
      <c r="T6" s="101">
        <v>15.735059760956176</v>
      </c>
      <c r="U6" s="103">
        <v>16.466292134831459</v>
      </c>
      <c r="V6" s="102">
        <v>19.074844074844076</v>
      </c>
      <c r="W6" s="101">
        <v>29.25</v>
      </c>
      <c r="X6" s="101">
        <v>28.172413793103448</v>
      </c>
      <c r="Y6" s="103">
        <v>18.690909090909091</v>
      </c>
      <c r="Z6" s="102">
        <v>25.64406779661017</v>
      </c>
      <c r="AA6" s="144"/>
      <c r="AB6" s="145"/>
      <c r="AC6" s="145"/>
    </row>
    <row r="7" spans="1:29" s="50" customFormat="1" ht="26.1" customHeight="1" x14ac:dyDescent="0.35">
      <c r="A7" s="95">
        <v>170102</v>
      </c>
      <c r="B7" s="95" t="s">
        <v>277</v>
      </c>
      <c r="C7" s="96" t="s">
        <v>33</v>
      </c>
      <c r="D7" s="48">
        <v>37</v>
      </c>
      <c r="E7" s="97">
        <v>14073</v>
      </c>
      <c r="F7" s="97">
        <v>1409</v>
      </c>
      <c r="G7" s="104"/>
      <c r="H7" s="135">
        <v>17</v>
      </c>
      <c r="I7" s="100">
        <v>744.94117647058829</v>
      </c>
      <c r="J7" s="135">
        <v>17</v>
      </c>
      <c r="K7" s="100">
        <v>827.82352941176475</v>
      </c>
      <c r="L7" s="136">
        <v>2</v>
      </c>
      <c r="M7" s="136">
        <v>0</v>
      </c>
      <c r="N7" s="105"/>
      <c r="O7" s="101">
        <v>34.17175141242938</v>
      </c>
      <c r="P7" s="101">
        <v>32.039301310043669</v>
      </c>
      <c r="Q7" s="103">
        <v>32.637299771167051</v>
      </c>
      <c r="R7" s="102">
        <v>31.050749711649367</v>
      </c>
      <c r="S7" s="101">
        <v>15.915929203539823</v>
      </c>
      <c r="T7" s="101">
        <v>15.590762620837809</v>
      </c>
      <c r="U7" s="103">
        <v>15.627408993576017</v>
      </c>
      <c r="V7" s="102">
        <v>18.280311457174637</v>
      </c>
      <c r="W7" s="101">
        <v>30.233009708737864</v>
      </c>
      <c r="X7" s="101">
        <v>23.752212389380531</v>
      </c>
      <c r="Y7" s="103">
        <v>23.423529411764704</v>
      </c>
      <c r="Z7" s="102">
        <v>24.945945945945947</v>
      </c>
      <c r="AA7" s="144"/>
      <c r="AB7" s="145"/>
      <c r="AC7" s="145"/>
    </row>
    <row r="8" spans="1:29" s="50" customFormat="1" ht="26.1" customHeight="1" x14ac:dyDescent="0.35">
      <c r="A8" s="95">
        <v>170103</v>
      </c>
      <c r="B8" s="95" t="s">
        <v>277</v>
      </c>
      <c r="C8" s="96" t="s">
        <v>34</v>
      </c>
      <c r="D8" s="48">
        <v>1</v>
      </c>
      <c r="E8" s="97">
        <v>17068</v>
      </c>
      <c r="F8" s="97">
        <v>2388</v>
      </c>
      <c r="G8" s="104"/>
      <c r="H8" s="135">
        <v>11</v>
      </c>
      <c r="I8" s="100">
        <v>1334.5454545454545</v>
      </c>
      <c r="J8" s="135">
        <v>14</v>
      </c>
      <c r="K8" s="100">
        <v>1219.1428571428571</v>
      </c>
      <c r="L8" s="136">
        <v>3</v>
      </c>
      <c r="M8" s="136">
        <v>0</v>
      </c>
      <c r="N8" s="105"/>
      <c r="O8" s="101">
        <v>33.908196721311477</v>
      </c>
      <c r="P8" s="101">
        <v>32.116242038216562</v>
      </c>
      <c r="Q8" s="103">
        <v>30.723642172523963</v>
      </c>
      <c r="R8" s="102">
        <v>33.68896321070234</v>
      </c>
      <c r="S8" s="101">
        <v>15.063400576368876</v>
      </c>
      <c r="T8" s="101">
        <v>15.495774647887323</v>
      </c>
      <c r="U8" s="103">
        <v>13.913600000000001</v>
      </c>
      <c r="V8" s="102">
        <v>18.644615384615385</v>
      </c>
      <c r="W8" s="101">
        <v>34.647435897435898</v>
      </c>
      <c r="X8" s="101">
        <v>30.01829268292683</v>
      </c>
      <c r="Y8" s="103">
        <v>26.809160305343511</v>
      </c>
      <c r="Z8" s="102">
        <v>32.532374100719423</v>
      </c>
      <c r="AA8" s="144"/>
      <c r="AB8" s="145"/>
      <c r="AC8" s="145"/>
    </row>
    <row r="9" spans="1:29" s="50" customFormat="1" ht="26.1" customHeight="1" x14ac:dyDescent="0.35">
      <c r="A9" s="95">
        <v>170104</v>
      </c>
      <c r="B9" s="95" t="s">
        <v>277</v>
      </c>
      <c r="C9" s="96" t="s">
        <v>35</v>
      </c>
      <c r="D9" s="48">
        <v>1</v>
      </c>
      <c r="E9" s="97">
        <v>11337</v>
      </c>
      <c r="F9" s="97">
        <v>1149</v>
      </c>
      <c r="G9" s="104"/>
      <c r="H9" s="135">
        <v>8</v>
      </c>
      <c r="I9" s="100">
        <v>1273.5</v>
      </c>
      <c r="J9" s="135">
        <v>10</v>
      </c>
      <c r="K9" s="100">
        <v>1133.7</v>
      </c>
      <c r="L9" s="136">
        <v>2</v>
      </c>
      <c r="M9" s="136">
        <v>0</v>
      </c>
      <c r="N9" s="105"/>
      <c r="O9" s="101">
        <v>34.176991150442475</v>
      </c>
      <c r="P9" s="101">
        <v>32.705627705627705</v>
      </c>
      <c r="Q9" s="103">
        <v>31.123318385650226</v>
      </c>
      <c r="R9" s="102">
        <v>32.407239819004523</v>
      </c>
      <c r="S9" s="101">
        <v>15.766233766233766</v>
      </c>
      <c r="T9" s="101">
        <v>14.492753623188406</v>
      </c>
      <c r="U9" s="103">
        <v>13.446124763705104</v>
      </c>
      <c r="V9" s="102">
        <v>18.543352601156069</v>
      </c>
      <c r="W9" s="101">
        <v>20.680851063829788</v>
      </c>
      <c r="X9" s="101">
        <v>18.619565217391305</v>
      </c>
      <c r="Y9" s="103">
        <v>13.598214285714286</v>
      </c>
      <c r="Z9" s="102">
        <v>18.431372549019606</v>
      </c>
      <c r="AA9" s="144"/>
      <c r="AB9" s="145"/>
      <c r="AC9" s="145"/>
    </row>
    <row r="10" spans="1:29" s="146" customFormat="1" ht="26.1" customHeight="1" x14ac:dyDescent="0.35">
      <c r="A10" s="95">
        <v>170105</v>
      </c>
      <c r="B10" s="95" t="s">
        <v>276</v>
      </c>
      <c r="C10" s="96" t="s">
        <v>36</v>
      </c>
      <c r="D10" s="48">
        <v>58</v>
      </c>
      <c r="E10" s="97">
        <v>8934</v>
      </c>
      <c r="F10" s="97">
        <v>704</v>
      </c>
      <c r="G10" s="104"/>
      <c r="H10" s="135">
        <v>20</v>
      </c>
      <c r="I10" s="100">
        <v>411.5</v>
      </c>
      <c r="J10" s="135">
        <v>14</v>
      </c>
      <c r="K10" s="100">
        <v>638.14285714285711</v>
      </c>
      <c r="L10" s="136">
        <v>0</v>
      </c>
      <c r="M10" s="136">
        <v>1</v>
      </c>
      <c r="N10" s="105"/>
      <c r="O10" s="101">
        <v>22.407960199004975</v>
      </c>
      <c r="P10" s="101">
        <v>22.067269076305219</v>
      </c>
      <c r="Q10" s="103">
        <v>22.788152610441767</v>
      </c>
      <c r="R10" s="102">
        <v>20.782431052093973</v>
      </c>
      <c r="S10" s="101">
        <v>10.926756352765322</v>
      </c>
      <c r="T10" s="101">
        <v>11.463565891472868</v>
      </c>
      <c r="U10" s="103">
        <v>10.647140864714087</v>
      </c>
      <c r="V10" s="102">
        <v>12.258594917787743</v>
      </c>
      <c r="W10" s="101">
        <v>12.647058823529411</v>
      </c>
      <c r="X10" s="101">
        <v>12.777777777777779</v>
      </c>
      <c r="Y10" s="103">
        <v>13.538461538461538</v>
      </c>
      <c r="Z10" s="102">
        <v>14.448275862068966</v>
      </c>
      <c r="AA10" s="144"/>
      <c r="AB10" s="145"/>
      <c r="AC10" s="145"/>
    </row>
    <row r="11" spans="1:29" s="50" customFormat="1" ht="26.1" customHeight="1" x14ac:dyDescent="0.35">
      <c r="A11" s="95">
        <v>170106</v>
      </c>
      <c r="B11" s="95" t="s">
        <v>276</v>
      </c>
      <c r="C11" s="96" t="s">
        <v>37</v>
      </c>
      <c r="D11" s="48">
        <v>5</v>
      </c>
      <c r="E11" s="97">
        <v>2842</v>
      </c>
      <c r="F11" s="97">
        <v>214</v>
      </c>
      <c r="G11" s="104"/>
      <c r="H11" s="135">
        <v>4</v>
      </c>
      <c r="I11" s="100">
        <v>657</v>
      </c>
      <c r="J11" s="135">
        <v>4</v>
      </c>
      <c r="K11" s="100">
        <v>710.5</v>
      </c>
      <c r="L11" s="136">
        <v>0</v>
      </c>
      <c r="M11" s="136">
        <v>1</v>
      </c>
      <c r="N11" s="105"/>
      <c r="O11" s="101">
        <v>23.537190082644628</v>
      </c>
      <c r="P11" s="101">
        <v>22.74074074074074</v>
      </c>
      <c r="Q11" s="103">
        <v>21.86328125</v>
      </c>
      <c r="R11" s="102">
        <v>21.941176470588236</v>
      </c>
      <c r="S11" s="101">
        <v>11.898305084745763</v>
      </c>
      <c r="T11" s="101">
        <v>12.315126050420169</v>
      </c>
      <c r="U11" s="103">
        <v>12.968379446640316</v>
      </c>
      <c r="V11" s="102">
        <v>14.380341880341881</v>
      </c>
      <c r="W11" s="101">
        <v>15.954545454545455</v>
      </c>
      <c r="X11" s="101">
        <v>15.636363636363637</v>
      </c>
      <c r="Y11" s="103">
        <v>12.857142857142858</v>
      </c>
      <c r="Z11" s="102">
        <v>14.875</v>
      </c>
      <c r="AA11" s="144"/>
      <c r="AB11" s="145"/>
      <c r="AC11" s="145"/>
    </row>
    <row r="12" spans="1:29" s="50" customFormat="1" ht="26.1" customHeight="1" x14ac:dyDescent="0.35">
      <c r="A12" s="95">
        <v>170107</v>
      </c>
      <c r="B12" s="95" t="s">
        <v>277</v>
      </c>
      <c r="C12" s="96" t="s">
        <v>38</v>
      </c>
      <c r="D12" s="48">
        <v>1</v>
      </c>
      <c r="E12" s="97">
        <v>14595</v>
      </c>
      <c r="F12" s="97">
        <v>1660</v>
      </c>
      <c r="G12" s="104"/>
      <c r="H12" s="135">
        <v>10</v>
      </c>
      <c r="I12" s="100">
        <v>1293.5</v>
      </c>
      <c r="J12" s="135">
        <v>11</v>
      </c>
      <c r="K12" s="100">
        <v>1326.8181818181818</v>
      </c>
      <c r="L12" s="136">
        <v>2</v>
      </c>
      <c r="M12" s="136">
        <v>0</v>
      </c>
      <c r="N12" s="105"/>
      <c r="O12" s="101">
        <v>42.047358834244079</v>
      </c>
      <c r="P12" s="101">
        <v>40.324324324324323</v>
      </c>
      <c r="Q12" s="103">
        <v>38.06946983546618</v>
      </c>
      <c r="R12" s="102">
        <v>38.983302411873844</v>
      </c>
      <c r="S12" s="101">
        <v>19.026272577996718</v>
      </c>
      <c r="T12" s="101">
        <v>18.309882747068677</v>
      </c>
      <c r="U12" s="103">
        <v>17.069097888675625</v>
      </c>
      <c r="V12" s="102">
        <v>21.415194346289752</v>
      </c>
      <c r="W12" s="101">
        <v>27.99074074074074</v>
      </c>
      <c r="X12" s="101">
        <v>23.710526315789473</v>
      </c>
      <c r="Y12" s="103">
        <v>17.814432989690722</v>
      </c>
      <c r="Z12" s="102">
        <v>23.075471698113208</v>
      </c>
      <c r="AA12" s="144"/>
      <c r="AB12" s="145"/>
      <c r="AC12" s="145"/>
    </row>
    <row r="13" spans="1:29" s="50" customFormat="1" ht="26.1" customHeight="1" x14ac:dyDescent="0.35">
      <c r="A13" s="95">
        <v>170108</v>
      </c>
      <c r="B13" s="95" t="s">
        <v>276</v>
      </c>
      <c r="C13" s="96" t="s">
        <v>39</v>
      </c>
      <c r="D13" s="48">
        <v>55</v>
      </c>
      <c r="E13" s="97">
        <v>4659</v>
      </c>
      <c r="F13" s="97">
        <v>357</v>
      </c>
      <c r="G13" s="104"/>
      <c r="H13" s="135">
        <v>13</v>
      </c>
      <c r="I13" s="100">
        <v>330.92307692307691</v>
      </c>
      <c r="J13" s="135">
        <v>9</v>
      </c>
      <c r="K13" s="100">
        <v>517.66666666666663</v>
      </c>
      <c r="L13" s="136">
        <v>0</v>
      </c>
      <c r="M13" s="136">
        <v>1</v>
      </c>
      <c r="N13" s="105"/>
      <c r="O13" s="101">
        <v>20.848684210526315</v>
      </c>
      <c r="P13" s="101">
        <v>19.616099071207429</v>
      </c>
      <c r="Q13" s="103">
        <v>21.531147540983607</v>
      </c>
      <c r="R13" s="102">
        <v>18.810679611650485</v>
      </c>
      <c r="S13" s="101">
        <v>12.397894736842105</v>
      </c>
      <c r="T13" s="101">
        <v>12.667334669338677</v>
      </c>
      <c r="U13" s="103">
        <v>14.236190476190476</v>
      </c>
      <c r="V13" s="102">
        <v>15.033402922755741</v>
      </c>
      <c r="W13" s="101">
        <v>9.7142857142857135</v>
      </c>
      <c r="X13" s="101">
        <v>8</v>
      </c>
      <c r="Y13" s="103">
        <v>10.733333333333333</v>
      </c>
      <c r="Z13" s="102">
        <v>11.05</v>
      </c>
      <c r="AA13" s="144"/>
      <c r="AB13" s="145"/>
      <c r="AC13" s="145"/>
    </row>
    <row r="14" spans="1:29" s="50" customFormat="1" ht="26.1" customHeight="1" x14ac:dyDescent="0.35">
      <c r="A14" s="95">
        <v>170109</v>
      </c>
      <c r="B14" s="95" t="s">
        <v>276</v>
      </c>
      <c r="C14" s="96" t="s">
        <v>40</v>
      </c>
      <c r="D14" s="48">
        <v>15</v>
      </c>
      <c r="E14" s="97">
        <v>4695</v>
      </c>
      <c r="F14" s="97">
        <v>392</v>
      </c>
      <c r="G14" s="104"/>
      <c r="H14" s="135">
        <v>11</v>
      </c>
      <c r="I14" s="100">
        <v>391.18181818181819</v>
      </c>
      <c r="J14" s="135">
        <v>8</v>
      </c>
      <c r="K14" s="100">
        <v>586.875</v>
      </c>
      <c r="L14" s="136">
        <v>0</v>
      </c>
      <c r="M14" s="136">
        <v>1</v>
      </c>
      <c r="N14" s="105"/>
      <c r="O14" s="101">
        <v>24.430531732418526</v>
      </c>
      <c r="P14" s="101">
        <v>24.723856209150327</v>
      </c>
      <c r="Q14" s="103">
        <v>26.099009900990097</v>
      </c>
      <c r="R14" s="102">
        <v>23.7</v>
      </c>
      <c r="S14" s="101">
        <v>18.581018518518519</v>
      </c>
      <c r="T14" s="101">
        <v>19.845454545454544</v>
      </c>
      <c r="U14" s="103">
        <v>18.793548387096774</v>
      </c>
      <c r="V14" s="102">
        <v>22.665137614678898</v>
      </c>
      <c r="W14" s="101">
        <v>10.32258064516129</v>
      </c>
      <c r="X14" s="101">
        <v>9.0810810810810807</v>
      </c>
      <c r="Y14" s="103">
        <v>9.6666666666666661</v>
      </c>
      <c r="Z14" s="102">
        <v>9.4347826086956523</v>
      </c>
      <c r="AA14" s="144"/>
      <c r="AB14" s="145"/>
      <c r="AC14" s="145"/>
    </row>
    <row r="15" spans="1:29" s="50" customFormat="1" ht="26.1" customHeight="1" x14ac:dyDescent="0.35">
      <c r="A15" s="95">
        <v>170110</v>
      </c>
      <c r="B15" s="95" t="s">
        <v>276</v>
      </c>
      <c r="C15" s="96" t="s">
        <v>41</v>
      </c>
      <c r="D15" s="48">
        <v>3</v>
      </c>
      <c r="E15" s="97">
        <v>5124</v>
      </c>
      <c r="F15" s="97">
        <v>556</v>
      </c>
      <c r="G15" s="104"/>
      <c r="H15" s="135">
        <v>5</v>
      </c>
      <c r="I15" s="100">
        <v>913.6</v>
      </c>
      <c r="J15" s="135">
        <v>5</v>
      </c>
      <c r="K15" s="100">
        <v>1024.8</v>
      </c>
      <c r="L15" s="136">
        <v>0</v>
      </c>
      <c r="M15" s="136">
        <v>1</v>
      </c>
      <c r="N15" s="105"/>
      <c r="O15" s="101">
        <v>40.322916666666664</v>
      </c>
      <c r="P15" s="101">
        <v>40.804878048780488</v>
      </c>
      <c r="Q15" s="103">
        <v>35.582802547770697</v>
      </c>
      <c r="R15" s="102">
        <v>35.786713286713287</v>
      </c>
      <c r="S15" s="101">
        <v>19.469750889679716</v>
      </c>
      <c r="T15" s="101">
        <v>19.017985611510792</v>
      </c>
      <c r="U15" s="103">
        <v>17.726072607260726</v>
      </c>
      <c r="V15" s="102">
        <v>22.636690647482013</v>
      </c>
      <c r="W15" s="101">
        <v>18.411764705882351</v>
      </c>
      <c r="X15" s="101">
        <v>17.657142857142858</v>
      </c>
      <c r="Y15" s="103">
        <v>15.375</v>
      </c>
      <c r="Z15" s="102">
        <v>17.25</v>
      </c>
      <c r="AA15" s="144"/>
      <c r="AB15" s="145"/>
      <c r="AC15" s="145"/>
    </row>
    <row r="16" spans="1:29" s="50" customFormat="1" ht="26.1" customHeight="1" x14ac:dyDescent="0.35">
      <c r="A16" s="95">
        <v>170111</v>
      </c>
      <c r="B16" s="95" t="s">
        <v>276</v>
      </c>
      <c r="C16" s="96" t="s">
        <v>42</v>
      </c>
      <c r="D16" s="48">
        <v>3</v>
      </c>
      <c r="E16" s="97">
        <v>8649</v>
      </c>
      <c r="F16" s="97">
        <v>1119</v>
      </c>
      <c r="G16" s="104"/>
      <c r="H16" s="135">
        <v>9</v>
      </c>
      <c r="I16" s="100">
        <v>836.66666666666663</v>
      </c>
      <c r="J16" s="135">
        <v>9</v>
      </c>
      <c r="K16" s="100">
        <v>961</v>
      </c>
      <c r="L16" s="136">
        <v>0</v>
      </c>
      <c r="M16" s="136">
        <v>1</v>
      </c>
      <c r="N16" s="105"/>
      <c r="O16" s="101">
        <v>38.200000000000003</v>
      </c>
      <c r="P16" s="101">
        <v>35.655999999999999</v>
      </c>
      <c r="Q16" s="103">
        <v>33.838709677419352</v>
      </c>
      <c r="R16" s="102">
        <v>35.85217391304348</v>
      </c>
      <c r="S16" s="101">
        <v>19.860169491525422</v>
      </c>
      <c r="T16" s="101">
        <v>18.28838174273859</v>
      </c>
      <c r="U16" s="103">
        <v>19.01158301158301</v>
      </c>
      <c r="V16" s="102">
        <v>21.002079002079004</v>
      </c>
      <c r="W16" s="101">
        <v>13.636363636363637</v>
      </c>
      <c r="X16" s="101">
        <v>12.293103448275861</v>
      </c>
      <c r="Y16" s="103">
        <v>9.8813559322033893</v>
      </c>
      <c r="Z16" s="102">
        <v>14.405405405405405</v>
      </c>
      <c r="AA16" s="144"/>
      <c r="AB16" s="145"/>
      <c r="AC16" s="145"/>
    </row>
    <row r="17" spans="1:29" s="50" customFormat="1" ht="26.1" customHeight="1" x14ac:dyDescent="0.35">
      <c r="A17" s="95">
        <v>170112</v>
      </c>
      <c r="B17" s="95" t="s">
        <v>276</v>
      </c>
      <c r="C17" s="96" t="s">
        <v>43</v>
      </c>
      <c r="D17" s="48">
        <v>17</v>
      </c>
      <c r="E17" s="97">
        <v>2280</v>
      </c>
      <c r="F17" s="97">
        <v>103</v>
      </c>
      <c r="G17" s="104"/>
      <c r="H17" s="135">
        <v>7</v>
      </c>
      <c r="I17" s="100">
        <v>311</v>
      </c>
      <c r="J17" s="135">
        <v>5</v>
      </c>
      <c r="K17" s="100">
        <v>456</v>
      </c>
      <c r="L17" s="136">
        <v>0</v>
      </c>
      <c r="M17" s="136">
        <v>1</v>
      </c>
      <c r="N17" s="105"/>
      <c r="O17" s="101">
        <v>23.016528925619834</v>
      </c>
      <c r="P17" s="101">
        <v>22.529891304347824</v>
      </c>
      <c r="Q17" s="103">
        <v>25.03012048192771</v>
      </c>
      <c r="R17" s="102">
        <v>24.155487804878049</v>
      </c>
      <c r="S17" s="101">
        <v>13.436170212765957</v>
      </c>
      <c r="T17" s="101">
        <v>12.423220973782772</v>
      </c>
      <c r="U17" s="103">
        <v>12.173010380622838</v>
      </c>
      <c r="V17" s="102">
        <v>15.044117647058824</v>
      </c>
      <c r="W17" s="101">
        <v>11.571428571428571</v>
      </c>
      <c r="X17" s="101">
        <v>10.153846153846153</v>
      </c>
      <c r="Y17" s="103">
        <v>11.375</v>
      </c>
      <c r="Z17" s="102">
        <v>11.272727272727273</v>
      </c>
      <c r="AA17" s="144"/>
      <c r="AB17" s="145"/>
      <c r="AC17" s="145"/>
    </row>
    <row r="18" spans="1:29" s="50" customFormat="1" ht="26.1" customHeight="1" x14ac:dyDescent="0.35">
      <c r="A18" s="95">
        <v>170113</v>
      </c>
      <c r="B18" s="95" t="s">
        <v>276</v>
      </c>
      <c r="C18" s="96" t="s">
        <v>44</v>
      </c>
      <c r="D18" s="48">
        <v>14</v>
      </c>
      <c r="E18" s="97">
        <v>1450</v>
      </c>
      <c r="F18" s="97">
        <v>99</v>
      </c>
      <c r="G18" s="104"/>
      <c r="H18" s="135">
        <v>4</v>
      </c>
      <c r="I18" s="100">
        <v>337.75</v>
      </c>
      <c r="J18" s="135">
        <v>3</v>
      </c>
      <c r="K18" s="100">
        <v>483.33333333333331</v>
      </c>
      <c r="L18" s="136">
        <v>0</v>
      </c>
      <c r="M18" s="136">
        <v>1</v>
      </c>
      <c r="N18" s="105"/>
      <c r="O18" s="101">
        <v>15.379591836734694</v>
      </c>
      <c r="P18" s="101">
        <v>15.820512820512821</v>
      </c>
      <c r="Q18" s="103">
        <v>18.665306122448978</v>
      </c>
      <c r="R18" s="102">
        <v>15.772532188841202</v>
      </c>
      <c r="S18" s="101">
        <v>11.355555555555556</v>
      </c>
      <c r="T18" s="101">
        <v>11.17032967032967</v>
      </c>
      <c r="U18" s="103">
        <v>14.060773480662984</v>
      </c>
      <c r="V18" s="102">
        <v>14.03954802259887</v>
      </c>
      <c r="W18" s="101">
        <v>10.916666666666666</v>
      </c>
      <c r="X18" s="101">
        <v>8.384615384615385</v>
      </c>
      <c r="Y18" s="103">
        <v>8.6363636363636367</v>
      </c>
      <c r="Z18" s="102">
        <v>9.1111111111111107</v>
      </c>
      <c r="AA18" s="144"/>
      <c r="AB18" s="145"/>
      <c r="AC18" s="145"/>
    </row>
    <row r="19" spans="1:29" s="50" customFormat="1" ht="26.1" customHeight="1" x14ac:dyDescent="0.35">
      <c r="A19" s="95">
        <v>170114</v>
      </c>
      <c r="B19" s="95" t="s">
        <v>277</v>
      </c>
      <c r="C19" s="96" t="s">
        <v>45</v>
      </c>
      <c r="D19" s="48">
        <v>3</v>
      </c>
      <c r="E19" s="97">
        <v>5993</v>
      </c>
      <c r="F19" s="97">
        <v>978</v>
      </c>
      <c r="G19" s="104"/>
      <c r="H19" s="135">
        <v>6</v>
      </c>
      <c r="I19" s="100">
        <v>835.83333333333337</v>
      </c>
      <c r="J19" s="135">
        <v>6</v>
      </c>
      <c r="K19" s="100">
        <v>998.83333333333337</v>
      </c>
      <c r="L19" s="136">
        <v>1</v>
      </c>
      <c r="M19" s="136">
        <v>0</v>
      </c>
      <c r="N19" s="105"/>
      <c r="O19" s="101">
        <v>30.732307692307693</v>
      </c>
      <c r="P19" s="101">
        <v>29.819526627218934</v>
      </c>
      <c r="Q19" s="103">
        <v>31.036036036036037</v>
      </c>
      <c r="R19" s="102">
        <v>29.012698412698413</v>
      </c>
      <c r="S19" s="101">
        <v>15.062314540059347</v>
      </c>
      <c r="T19" s="101">
        <v>15.6996996996997</v>
      </c>
      <c r="U19" s="103">
        <v>16.341317365269461</v>
      </c>
      <c r="V19" s="102">
        <v>18.900641025641026</v>
      </c>
      <c r="W19" s="101">
        <v>22.467741935483872</v>
      </c>
      <c r="X19" s="101">
        <v>18.491525423728813</v>
      </c>
      <c r="Y19" s="103">
        <v>15.033333333333333</v>
      </c>
      <c r="Z19" s="102">
        <v>20.528301886792452</v>
      </c>
      <c r="AA19" s="144"/>
      <c r="AB19" s="145"/>
      <c r="AC19" s="145"/>
    </row>
    <row r="20" spans="1:29" s="50" customFormat="1" ht="26.1" customHeight="1" x14ac:dyDescent="0.35">
      <c r="A20" s="95">
        <v>170115</v>
      </c>
      <c r="B20" s="95" t="s">
        <v>276</v>
      </c>
      <c r="C20" s="96" t="s">
        <v>46</v>
      </c>
      <c r="D20" s="48">
        <v>11</v>
      </c>
      <c r="E20" s="97">
        <v>2468</v>
      </c>
      <c r="F20" s="97">
        <v>122</v>
      </c>
      <c r="G20" s="104"/>
      <c r="H20" s="135">
        <v>5</v>
      </c>
      <c r="I20" s="100">
        <v>469.2</v>
      </c>
      <c r="J20" s="135">
        <v>4</v>
      </c>
      <c r="K20" s="100">
        <v>617</v>
      </c>
      <c r="L20" s="136">
        <v>0</v>
      </c>
      <c r="M20" s="136">
        <v>1</v>
      </c>
      <c r="N20" s="105"/>
      <c r="O20" s="101">
        <v>28.235059760956176</v>
      </c>
      <c r="P20" s="101">
        <v>27.133802816901408</v>
      </c>
      <c r="Q20" s="103">
        <v>27.071684587813621</v>
      </c>
      <c r="R20" s="102">
        <v>28.274999999999999</v>
      </c>
      <c r="S20" s="101">
        <v>13.427184466019417</v>
      </c>
      <c r="T20" s="101">
        <v>13.879227053140097</v>
      </c>
      <c r="U20" s="103">
        <v>14.63063063063063</v>
      </c>
      <c r="V20" s="102">
        <v>16.338308457711442</v>
      </c>
      <c r="W20" s="101">
        <v>10.166666666666666</v>
      </c>
      <c r="X20" s="101">
        <v>10.761904761904763</v>
      </c>
      <c r="Y20" s="103">
        <v>12.272727272727273</v>
      </c>
      <c r="Z20" s="102">
        <v>11.863636363636363</v>
      </c>
      <c r="AA20" s="144"/>
      <c r="AB20" s="145"/>
      <c r="AC20" s="145"/>
    </row>
    <row r="21" spans="1:29" s="50" customFormat="1" ht="26.1" customHeight="1" x14ac:dyDescent="0.35">
      <c r="A21" s="95">
        <v>170116</v>
      </c>
      <c r="B21" s="95" t="s">
        <v>276</v>
      </c>
      <c r="C21" s="96" t="s">
        <v>47</v>
      </c>
      <c r="D21" s="48">
        <v>5</v>
      </c>
      <c r="E21" s="97">
        <v>2540</v>
      </c>
      <c r="F21" s="97">
        <v>166</v>
      </c>
      <c r="G21" s="104"/>
      <c r="H21" s="135">
        <v>5</v>
      </c>
      <c r="I21" s="100">
        <v>474.8</v>
      </c>
      <c r="J21" s="135">
        <v>5</v>
      </c>
      <c r="K21" s="100">
        <v>508</v>
      </c>
      <c r="L21" s="136">
        <v>0</v>
      </c>
      <c r="M21" s="136">
        <v>1</v>
      </c>
      <c r="N21" s="105"/>
      <c r="O21" s="101">
        <v>22.187713310580204</v>
      </c>
      <c r="P21" s="101">
        <v>21.686868686868689</v>
      </c>
      <c r="Q21" s="103">
        <v>20.71153846153846</v>
      </c>
      <c r="R21" s="102">
        <v>20.123674911660778</v>
      </c>
      <c r="S21" s="101">
        <v>14.601307189542483</v>
      </c>
      <c r="T21" s="101">
        <v>12.821782178217822</v>
      </c>
      <c r="U21" s="103">
        <v>13.79746835443038</v>
      </c>
      <c r="V21" s="102">
        <v>13.587248322147651</v>
      </c>
      <c r="W21" s="101">
        <v>11.833333333333334</v>
      </c>
      <c r="X21" s="101">
        <v>11.583333333333334</v>
      </c>
      <c r="Y21" s="103">
        <v>13.181818181818182</v>
      </c>
      <c r="Z21" s="102">
        <v>12.272727272727273</v>
      </c>
      <c r="AA21" s="144"/>
      <c r="AB21" s="145"/>
      <c r="AC21" s="145"/>
    </row>
    <row r="22" spans="1:29" s="50" customFormat="1" ht="26.1" customHeight="1" x14ac:dyDescent="0.35">
      <c r="A22" s="95">
        <v>170117</v>
      </c>
      <c r="B22" s="95" t="s">
        <v>276</v>
      </c>
      <c r="C22" s="96" t="s">
        <v>48</v>
      </c>
      <c r="D22" s="48">
        <v>38</v>
      </c>
      <c r="E22" s="97">
        <v>3689</v>
      </c>
      <c r="F22" s="97">
        <v>226</v>
      </c>
      <c r="G22" s="104"/>
      <c r="H22" s="135">
        <v>10</v>
      </c>
      <c r="I22" s="100">
        <v>346.3</v>
      </c>
      <c r="J22" s="135">
        <v>8</v>
      </c>
      <c r="K22" s="100">
        <v>461.125</v>
      </c>
      <c r="L22" s="136">
        <v>0</v>
      </c>
      <c r="M22" s="136">
        <v>1</v>
      </c>
      <c r="N22" s="105"/>
      <c r="O22" s="101">
        <v>20.772635814889338</v>
      </c>
      <c r="P22" s="101">
        <v>20.829365079365079</v>
      </c>
      <c r="Q22" s="103">
        <v>24.241803278688526</v>
      </c>
      <c r="R22" s="102">
        <v>21.416842105263157</v>
      </c>
      <c r="S22" s="101">
        <v>10.224137931034482</v>
      </c>
      <c r="T22" s="101">
        <v>9.942622950819672</v>
      </c>
      <c r="U22" s="103">
        <v>10.444444444444445</v>
      </c>
      <c r="V22" s="102">
        <v>12.066666666666666</v>
      </c>
      <c r="W22" s="101">
        <v>7.4285714285714288</v>
      </c>
      <c r="X22" s="101">
        <v>6.3913043478260869</v>
      </c>
      <c r="Y22" s="103">
        <v>7.75</v>
      </c>
      <c r="Z22" s="102">
        <v>7.4090909090909092</v>
      </c>
      <c r="AA22" s="144"/>
      <c r="AB22" s="145"/>
      <c r="AC22" s="145"/>
    </row>
    <row r="23" spans="1:29" s="50" customFormat="1" ht="26.1" customHeight="1" x14ac:dyDescent="0.35">
      <c r="A23" s="95">
        <v>170118</v>
      </c>
      <c r="B23" s="95" t="s">
        <v>276</v>
      </c>
      <c r="C23" s="96" t="s">
        <v>49</v>
      </c>
      <c r="D23" s="48">
        <v>27</v>
      </c>
      <c r="E23" s="97">
        <v>2099</v>
      </c>
      <c r="F23" s="97">
        <v>132</v>
      </c>
      <c r="G23" s="104"/>
      <c r="H23" s="135">
        <v>6</v>
      </c>
      <c r="I23" s="100">
        <v>327.83333333333331</v>
      </c>
      <c r="J23" s="135">
        <v>4</v>
      </c>
      <c r="K23" s="100">
        <v>524.75</v>
      </c>
      <c r="L23" s="136">
        <v>0</v>
      </c>
      <c r="M23" s="136">
        <v>1</v>
      </c>
      <c r="N23" s="105"/>
      <c r="O23" s="101">
        <v>18.988130563798219</v>
      </c>
      <c r="P23" s="101">
        <v>19.061919504643964</v>
      </c>
      <c r="Q23" s="103">
        <v>20.28125</v>
      </c>
      <c r="R23" s="102">
        <v>21.809885931558934</v>
      </c>
      <c r="S23" s="101">
        <v>13.445414847161572</v>
      </c>
      <c r="T23" s="101">
        <v>13.047826086956523</v>
      </c>
      <c r="U23" s="103">
        <v>13.090909090909092</v>
      </c>
      <c r="V23" s="102">
        <v>13.225352112676056</v>
      </c>
      <c r="W23" s="101">
        <v>11.3125</v>
      </c>
      <c r="X23" s="101">
        <v>10.909090909090908</v>
      </c>
      <c r="Y23" s="103">
        <v>9.6666666666666661</v>
      </c>
      <c r="Z23" s="102">
        <v>11.615384615384615</v>
      </c>
      <c r="AA23" s="144"/>
      <c r="AB23" s="145"/>
      <c r="AC23" s="145"/>
    </row>
    <row r="24" spans="1:29" s="50" customFormat="1" ht="26.1" customHeight="1" x14ac:dyDescent="0.35">
      <c r="A24" s="95">
        <v>170119</v>
      </c>
      <c r="B24" s="95" t="s">
        <v>276</v>
      </c>
      <c r="C24" s="96" t="s">
        <v>50</v>
      </c>
      <c r="D24" s="48">
        <v>9</v>
      </c>
      <c r="E24" s="97">
        <v>10971</v>
      </c>
      <c r="F24" s="97">
        <v>1287</v>
      </c>
      <c r="G24" s="104"/>
      <c r="H24" s="135">
        <v>13</v>
      </c>
      <c r="I24" s="100">
        <v>744.92307692307691</v>
      </c>
      <c r="J24" s="135">
        <v>12</v>
      </c>
      <c r="K24" s="100">
        <v>914.25</v>
      </c>
      <c r="L24" s="136">
        <v>0</v>
      </c>
      <c r="M24" s="136">
        <v>1</v>
      </c>
      <c r="N24" s="105"/>
      <c r="O24" s="101">
        <v>35.074235807860262</v>
      </c>
      <c r="P24" s="101">
        <v>33.971428571428568</v>
      </c>
      <c r="Q24" s="103">
        <v>31.811797752808989</v>
      </c>
      <c r="R24" s="102">
        <v>34.293051359516618</v>
      </c>
      <c r="S24" s="101">
        <v>20.411944869831547</v>
      </c>
      <c r="T24" s="101">
        <v>20.060278207109736</v>
      </c>
      <c r="U24" s="103">
        <v>20.482300884955752</v>
      </c>
      <c r="V24" s="102">
        <v>22.13975155279503</v>
      </c>
      <c r="W24" s="101">
        <v>14.03921568627451</v>
      </c>
      <c r="X24" s="101">
        <v>10.236363636363636</v>
      </c>
      <c r="Y24" s="103">
        <v>11.74</v>
      </c>
      <c r="Z24" s="102">
        <v>11.549019607843137</v>
      </c>
      <c r="AA24" s="144"/>
      <c r="AB24" s="145"/>
      <c r="AC24" s="145"/>
    </row>
    <row r="25" spans="1:29" s="50" customFormat="1" ht="26.1" customHeight="1" x14ac:dyDescent="0.35">
      <c r="A25" s="95">
        <v>170120</v>
      </c>
      <c r="B25" s="95" t="s">
        <v>276</v>
      </c>
      <c r="C25" s="96" t="s">
        <v>51</v>
      </c>
      <c r="D25" s="48">
        <v>25</v>
      </c>
      <c r="E25" s="97">
        <v>2217</v>
      </c>
      <c r="F25" s="97">
        <v>120</v>
      </c>
      <c r="G25" s="104"/>
      <c r="H25" s="135">
        <v>5</v>
      </c>
      <c r="I25" s="100">
        <v>419.4</v>
      </c>
      <c r="J25" s="135">
        <v>5</v>
      </c>
      <c r="K25" s="100">
        <v>443.4</v>
      </c>
      <c r="L25" s="136">
        <v>0</v>
      </c>
      <c r="M25" s="136">
        <v>1</v>
      </c>
      <c r="N25" s="105"/>
      <c r="O25" s="101">
        <v>22.764309764309765</v>
      </c>
      <c r="P25" s="101">
        <v>23.528169014084508</v>
      </c>
      <c r="Q25" s="103">
        <v>23.80952380952381</v>
      </c>
      <c r="R25" s="102">
        <v>24.175824175824175</v>
      </c>
      <c r="S25" s="101">
        <v>14.277978339350181</v>
      </c>
      <c r="T25" s="101">
        <v>13.666666666666666</v>
      </c>
      <c r="U25" s="103">
        <v>14.624113475177305</v>
      </c>
      <c r="V25" s="102">
        <v>15.133828996282528</v>
      </c>
      <c r="W25" s="101">
        <v>5.666666666666667</v>
      </c>
      <c r="X25" s="101">
        <v>5.833333333333333</v>
      </c>
      <c r="Y25" s="103">
        <v>8.875</v>
      </c>
      <c r="Z25" s="102">
        <v>6.8181818181818183</v>
      </c>
      <c r="AA25" s="144"/>
      <c r="AB25" s="145"/>
      <c r="AC25" s="145"/>
    </row>
    <row r="26" spans="1:29" s="50" customFormat="1" ht="26.1" customHeight="1" x14ac:dyDescent="0.35">
      <c r="A26" s="95">
        <v>170121</v>
      </c>
      <c r="B26" s="95" t="s">
        <v>276</v>
      </c>
      <c r="C26" s="96" t="s">
        <v>52</v>
      </c>
      <c r="D26" s="48">
        <v>21</v>
      </c>
      <c r="E26" s="97">
        <v>976</v>
      </c>
      <c r="F26" s="97">
        <v>33</v>
      </c>
      <c r="G26" s="104"/>
      <c r="H26" s="135">
        <v>4</v>
      </c>
      <c r="I26" s="100">
        <v>235.75</v>
      </c>
      <c r="J26" s="135">
        <v>4</v>
      </c>
      <c r="K26" s="100">
        <v>244</v>
      </c>
      <c r="L26" s="136">
        <v>0</v>
      </c>
      <c r="M26" s="136">
        <v>1</v>
      </c>
      <c r="N26" s="105"/>
      <c r="O26" s="101">
        <v>18.005813953488371</v>
      </c>
      <c r="P26" s="101">
        <v>17.573684210526316</v>
      </c>
      <c r="Q26" s="103">
        <v>18.486187845303867</v>
      </c>
      <c r="R26" s="102">
        <v>18.09550561797753</v>
      </c>
      <c r="S26" s="101">
        <v>8.6303030303030308</v>
      </c>
      <c r="T26" s="101">
        <v>8.8598726114649686</v>
      </c>
      <c r="U26" s="103">
        <v>11.036231884057971</v>
      </c>
      <c r="V26" s="102">
        <v>10.891025641025641</v>
      </c>
      <c r="W26" s="101">
        <v>6.5</v>
      </c>
      <c r="X26" s="101">
        <v>7</v>
      </c>
      <c r="Y26" s="103">
        <v>9.5</v>
      </c>
      <c r="Z26" s="102">
        <v>5.166666666666667</v>
      </c>
      <c r="AA26" s="144"/>
      <c r="AB26" s="145"/>
      <c r="AC26" s="145"/>
    </row>
    <row r="27" spans="1:29" s="50" customFormat="1" ht="26.1" customHeight="1" x14ac:dyDescent="0.35">
      <c r="A27" s="95">
        <v>170122</v>
      </c>
      <c r="B27" s="95" t="s">
        <v>277</v>
      </c>
      <c r="C27" s="96" t="s">
        <v>53</v>
      </c>
      <c r="D27" s="48">
        <v>1</v>
      </c>
      <c r="E27" s="97">
        <v>15823</v>
      </c>
      <c r="F27" s="97">
        <v>2822</v>
      </c>
      <c r="G27" s="104"/>
      <c r="H27" s="135">
        <v>9</v>
      </c>
      <c r="I27" s="100">
        <v>1444.5555555555557</v>
      </c>
      <c r="J27" s="135">
        <v>12</v>
      </c>
      <c r="K27" s="100">
        <v>1318.5833333333333</v>
      </c>
      <c r="L27" s="136">
        <v>3</v>
      </c>
      <c r="M27" s="136">
        <v>0</v>
      </c>
      <c r="N27" s="105"/>
      <c r="O27" s="101">
        <v>41.275728155339806</v>
      </c>
      <c r="P27" s="101">
        <v>40.205882352941174</v>
      </c>
      <c r="Q27" s="103">
        <v>37.147347740667975</v>
      </c>
      <c r="R27" s="102">
        <v>40.887029288702927</v>
      </c>
      <c r="S27" s="101">
        <v>14.451327433628318</v>
      </c>
      <c r="T27" s="101">
        <v>14.640298507462687</v>
      </c>
      <c r="U27" s="103">
        <v>14.276595744680851</v>
      </c>
      <c r="V27" s="102">
        <v>17.919379844961242</v>
      </c>
      <c r="W27" s="101">
        <v>30.162790697674417</v>
      </c>
      <c r="X27" s="101">
        <v>25.754285714285714</v>
      </c>
      <c r="Y27" s="103">
        <v>21.246987951807228</v>
      </c>
      <c r="Z27" s="102">
        <v>29.927152317880793</v>
      </c>
      <c r="AA27" s="144"/>
      <c r="AB27" s="145"/>
      <c r="AC27" s="145"/>
    </row>
    <row r="28" spans="1:29" s="25" customFormat="1" ht="24" customHeight="1" x14ac:dyDescent="0.35">
      <c r="A28" s="87"/>
      <c r="B28" s="87"/>
      <c r="C28" s="87" t="s">
        <v>5</v>
      </c>
      <c r="D28" s="88"/>
      <c r="E28" s="89"/>
      <c r="F28" s="89"/>
      <c r="G28" s="88"/>
      <c r="H28" s="88"/>
      <c r="I28" s="89"/>
      <c r="J28" s="88"/>
      <c r="K28" s="89"/>
      <c r="L28" s="88"/>
      <c r="M28" s="88"/>
      <c r="N28" s="88"/>
      <c r="O28" s="88"/>
      <c r="P28" s="90"/>
      <c r="Q28" s="90"/>
      <c r="R28" s="90"/>
      <c r="S28" s="88"/>
      <c r="T28" s="90"/>
      <c r="U28" s="90"/>
      <c r="V28" s="90"/>
      <c r="W28" s="88"/>
      <c r="X28" s="90"/>
      <c r="Y28" s="90"/>
      <c r="Z28" s="90"/>
      <c r="AA28" s="30"/>
      <c r="AB28" s="37"/>
      <c r="AC28" s="37"/>
    </row>
    <row r="29" spans="1:29" s="29" customFormat="1" ht="24" customHeight="1" x14ac:dyDescent="0.35">
      <c r="A29" s="76"/>
      <c r="B29" s="76" t="s">
        <v>277</v>
      </c>
      <c r="C29" s="77"/>
      <c r="D29" s="91"/>
      <c r="E29" s="78">
        <v>78889</v>
      </c>
      <c r="F29" s="78">
        <v>10406</v>
      </c>
      <c r="G29" s="79"/>
      <c r="H29" s="80">
        <v>61</v>
      </c>
      <c r="I29" s="81">
        <v>1122.672131147541</v>
      </c>
      <c r="J29" s="80">
        <v>70</v>
      </c>
      <c r="K29" s="81">
        <v>1126.9857142857143</v>
      </c>
      <c r="L29" s="82">
        <v>13</v>
      </c>
      <c r="M29" s="82">
        <v>0</v>
      </c>
      <c r="N29" s="83"/>
      <c r="O29" s="84">
        <v>36.181954436450837</v>
      </c>
      <c r="P29" s="84">
        <v>34.4942798474626</v>
      </c>
      <c r="Q29" s="85">
        <v>33.495052473763117</v>
      </c>
      <c r="R29" s="86">
        <v>34.296387774004323</v>
      </c>
      <c r="S29" s="84">
        <v>15.900292475405477</v>
      </c>
      <c r="T29" s="84">
        <v>15.682836804640127</v>
      </c>
      <c r="U29" s="85">
        <v>15.037489586226048</v>
      </c>
      <c r="V29" s="86">
        <v>18.867446393762183</v>
      </c>
      <c r="W29" s="84">
        <v>28.87338129496403</v>
      </c>
      <c r="X29" s="84">
        <v>24.576011157601116</v>
      </c>
      <c r="Y29" s="85">
        <v>20.250384024577574</v>
      </c>
      <c r="Z29" s="86">
        <v>26.018126888217523</v>
      </c>
      <c r="AA29" s="36"/>
      <c r="AB29" s="37"/>
      <c r="AC29" s="37"/>
    </row>
    <row r="30" spans="1:29" s="29" customFormat="1" ht="24" customHeight="1" x14ac:dyDescent="0.35">
      <c r="A30" s="76"/>
      <c r="B30" s="76" t="s">
        <v>276</v>
      </c>
      <c r="C30" s="77"/>
      <c r="D30" s="91"/>
      <c r="E30" s="78">
        <v>71304</v>
      </c>
      <c r="F30" s="78">
        <v>6381</v>
      </c>
      <c r="G30" s="79"/>
      <c r="H30" s="80">
        <v>129</v>
      </c>
      <c r="I30" s="81">
        <v>503.27906976744185</v>
      </c>
      <c r="J30" s="80">
        <v>108</v>
      </c>
      <c r="K30" s="81">
        <v>660.22222222222217</v>
      </c>
      <c r="L30" s="82">
        <v>1</v>
      </c>
      <c r="M30" s="82">
        <v>7</v>
      </c>
      <c r="N30" s="83"/>
      <c r="O30" s="84">
        <v>25.751647386147312</v>
      </c>
      <c r="P30" s="84">
        <v>25.430711610486892</v>
      </c>
      <c r="Q30" s="85">
        <v>25.639576995509199</v>
      </c>
      <c r="R30" s="86">
        <v>24.89768369381807</v>
      </c>
      <c r="S30" s="84">
        <v>14.961025280898877</v>
      </c>
      <c r="T30" s="84">
        <v>14.734918692079034</v>
      </c>
      <c r="U30" s="85">
        <v>15.112226427513576</v>
      </c>
      <c r="V30" s="86">
        <v>16.863676496556597</v>
      </c>
      <c r="W30" s="84">
        <v>14.6270783847981</v>
      </c>
      <c r="X30" s="84">
        <v>13.434272300469484</v>
      </c>
      <c r="Y30" s="85">
        <v>12.369627507163324</v>
      </c>
      <c r="Z30" s="86">
        <v>14.271052631578947</v>
      </c>
      <c r="AA30" s="36"/>
      <c r="AB30" s="37"/>
      <c r="AC30" s="37"/>
    </row>
    <row r="31" spans="1:29" s="29" customFormat="1" ht="24" customHeight="1" x14ac:dyDescent="0.35">
      <c r="A31" s="76"/>
      <c r="B31" s="92" t="s">
        <v>322</v>
      </c>
      <c r="C31" s="77"/>
      <c r="D31" s="91"/>
      <c r="E31" s="78">
        <v>150193</v>
      </c>
      <c r="F31" s="78">
        <v>16787</v>
      </c>
      <c r="G31" s="93"/>
      <c r="H31" s="80">
        <v>190</v>
      </c>
      <c r="I31" s="81">
        <v>702.13684210526321</v>
      </c>
      <c r="J31" s="80">
        <v>178</v>
      </c>
      <c r="K31" s="81">
        <v>843.78089887640454</v>
      </c>
      <c r="L31" s="82">
        <v>14</v>
      </c>
      <c r="M31" s="82">
        <v>7</v>
      </c>
      <c r="N31" s="83"/>
      <c r="O31" s="84">
        <v>29.174717166748646</v>
      </c>
      <c r="P31" s="84">
        <v>28.415708627185779</v>
      </c>
      <c r="Q31" s="85">
        <v>28.198476264895486</v>
      </c>
      <c r="R31" s="86">
        <v>28.017421602787458</v>
      </c>
      <c r="S31" s="84">
        <v>15.334566987416729</v>
      </c>
      <c r="T31" s="84">
        <v>15.112910008410429</v>
      </c>
      <c r="U31" s="85">
        <v>15.08441826823724</v>
      </c>
      <c r="V31" s="86">
        <v>17.641236222174197</v>
      </c>
      <c r="W31" s="84">
        <v>23.499103942652329</v>
      </c>
      <c r="X31" s="84">
        <v>20.42344706911636</v>
      </c>
      <c r="Y31" s="85">
        <v>17.5</v>
      </c>
      <c r="Z31" s="86">
        <v>21.734165067178502</v>
      </c>
      <c r="AA31" s="36"/>
      <c r="AB31" s="37"/>
      <c r="AC31" s="37"/>
    </row>
    <row r="32" spans="1:29" x14ac:dyDescent="0.25">
      <c r="A32" s="20"/>
      <c r="B32" s="17"/>
      <c r="C32" s="20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6" ht="18.75" x14ac:dyDescent="0.3">
      <c r="A33" s="44" t="s">
        <v>280</v>
      </c>
      <c r="B33" s="44"/>
      <c r="C33" s="44"/>
      <c r="D33" s="44"/>
      <c r="E33" s="44"/>
      <c r="F33" s="44"/>
      <c r="G33" s="120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8.75" x14ac:dyDescent="0.3">
      <c r="A34" s="52" t="s">
        <v>287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8.75" x14ac:dyDescent="0.3">
      <c r="A35" s="52" t="s">
        <v>340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8.75" x14ac:dyDescent="0.3">
      <c r="A36" s="52" t="s">
        <v>323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8.75" x14ac:dyDescent="0.3">
      <c r="A37" s="52" t="s">
        <v>331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8.75" x14ac:dyDescent="0.3">
      <c r="A38" s="52" t="s">
        <v>332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s="23" customFormat="1" ht="18" customHeight="1" x14ac:dyDescent="0.25">
      <c r="A39" s="219" t="s">
        <v>333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</row>
    <row r="40" spans="1:26" s="23" customFormat="1" ht="19.5" customHeight="1" x14ac:dyDescent="0.25">
      <c r="A40" s="216" t="s">
        <v>335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121"/>
    </row>
    <row r="41" spans="1:26" s="23" customFormat="1" ht="16.5" customHeight="1" x14ac:dyDescent="0.25">
      <c r="A41" s="230" t="s">
        <v>334</v>
      </c>
      <c r="B41" s="230"/>
      <c r="C41" s="2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21"/>
    </row>
    <row r="42" spans="1:26" s="23" customFormat="1" ht="20.25" customHeight="1" x14ac:dyDescent="0.25">
      <c r="A42" s="216" t="s">
        <v>329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121"/>
    </row>
    <row r="43" spans="1:26" s="23" customFormat="1" ht="15" customHeight="1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ht="18.75" x14ac:dyDescent="0.3">
      <c r="A44" s="44"/>
      <c r="B44" s="44"/>
      <c r="C44" s="44"/>
      <c r="D44" s="44"/>
      <c r="E44" s="44"/>
      <c r="F44" s="44"/>
      <c r="G44" s="120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8.75" x14ac:dyDescent="0.3">
      <c r="A45" s="44"/>
      <c r="B45" s="44"/>
      <c r="C45" s="44"/>
      <c r="D45" s="44"/>
      <c r="E45" s="44"/>
      <c r="F45" s="44"/>
      <c r="G45" s="120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</sheetData>
  <mergeCells count="13">
    <mergeCell ref="A42:Y42"/>
    <mergeCell ref="O3:Z3"/>
    <mergeCell ref="A39:Z39"/>
    <mergeCell ref="A3:F3"/>
    <mergeCell ref="H3:M3"/>
    <mergeCell ref="H4:I4"/>
    <mergeCell ref="J4:K4"/>
    <mergeCell ref="L4:M4"/>
    <mergeCell ref="W4:Z4"/>
    <mergeCell ref="O4:R4"/>
    <mergeCell ref="S4:V4"/>
    <mergeCell ref="A40:Y40"/>
    <mergeCell ref="A41:C41"/>
  </mergeCells>
  <printOptions verticalCentered="1"/>
  <pageMargins left="0.31496062992125984" right="0.11811023622047245" top="0.74803149606299213" bottom="0.74803149606299213" header="0.31496062992125984" footer="0.31496062992125984"/>
  <pageSetup paperSize="9" scale="41" orientation="landscape" r:id="rId1"/>
  <headerFooter scaleWithDoc="0"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showGridLines="0" topLeftCell="A5" zoomScale="36" zoomScaleNormal="36" zoomScalePageLayoutView="40" workbookViewId="0">
      <selection activeCell="P50" sqref="P50"/>
    </sheetView>
  </sheetViews>
  <sheetFormatPr baseColWidth="10" defaultRowHeight="15" x14ac:dyDescent="0.25"/>
  <cols>
    <col min="1" max="1" width="22.85546875" customWidth="1"/>
    <col min="2" max="2" width="15.7109375" customWidth="1"/>
    <col min="3" max="3" width="71.85546875" customWidth="1"/>
    <col min="4" max="4" width="10.7109375" customWidth="1"/>
    <col min="5" max="5" width="23.7109375" bestFit="1" customWidth="1"/>
    <col min="6" max="6" width="21.28515625" bestFit="1" customWidth="1"/>
    <col min="7" max="7" width="3.85546875" style="2" customWidth="1"/>
    <col min="8" max="8" width="9.7109375" customWidth="1"/>
    <col min="9" max="9" width="21.7109375" customWidth="1"/>
    <col min="10" max="10" width="9.7109375" customWidth="1"/>
    <col min="11" max="11" width="17.85546875" customWidth="1"/>
    <col min="12" max="13" width="9.7109375" customWidth="1"/>
    <col min="14" max="14" width="4.5703125" customWidth="1"/>
    <col min="15" max="17" width="22" customWidth="1"/>
    <col min="18" max="22" width="19.140625" customWidth="1"/>
    <col min="23" max="26" width="17.85546875" customWidth="1"/>
  </cols>
  <sheetData>
    <row r="1" spans="1:26" ht="31.5" x14ac:dyDescent="0.5">
      <c r="A1" s="168" t="s">
        <v>312</v>
      </c>
      <c r="C1" s="16"/>
    </row>
    <row r="2" spans="1:26" ht="14.45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26" s="137" customFormat="1" ht="43.5" customHeight="1" x14ac:dyDescent="0.25">
      <c r="A3" s="232" t="s">
        <v>18</v>
      </c>
      <c r="B3" s="232"/>
      <c r="C3" s="232"/>
      <c r="D3" s="232"/>
      <c r="E3" s="232"/>
      <c r="F3" s="232"/>
      <c r="G3" s="159"/>
      <c r="H3" s="233" t="s">
        <v>20</v>
      </c>
      <c r="I3" s="233"/>
      <c r="J3" s="233"/>
      <c r="K3" s="233"/>
      <c r="L3" s="233"/>
      <c r="M3" s="233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6" s="149" customFormat="1" ht="63" customHeight="1" x14ac:dyDescent="0.4">
      <c r="A4" s="147"/>
      <c r="B4" s="147"/>
      <c r="C4" s="147"/>
      <c r="D4" s="147"/>
      <c r="E4" s="147"/>
      <c r="F4" s="147"/>
      <c r="G4" s="148"/>
      <c r="H4" s="222" t="s">
        <v>337</v>
      </c>
      <c r="I4" s="223"/>
      <c r="J4" s="224" t="s">
        <v>279</v>
      </c>
      <c r="K4" s="225"/>
      <c r="L4" s="226" t="s">
        <v>19</v>
      </c>
      <c r="M4" s="227"/>
      <c r="N4" s="128"/>
      <c r="O4" s="224" t="s">
        <v>336</v>
      </c>
      <c r="P4" s="234"/>
      <c r="Q4" s="234"/>
      <c r="R4" s="234"/>
      <c r="S4" s="229" t="s">
        <v>279</v>
      </c>
      <c r="T4" s="229"/>
      <c r="U4" s="229"/>
      <c r="V4" s="118"/>
      <c r="W4" s="224" t="s">
        <v>19</v>
      </c>
      <c r="X4" s="234"/>
      <c r="Y4" s="234"/>
      <c r="Z4" s="234"/>
    </row>
    <row r="5" spans="1:26" s="149" customFormat="1" ht="189.95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</row>
    <row r="6" spans="1:26" s="50" customFormat="1" ht="26.1" customHeight="1" x14ac:dyDescent="0.35">
      <c r="A6" s="95">
        <v>170201</v>
      </c>
      <c r="B6" s="95" t="s">
        <v>277</v>
      </c>
      <c r="C6" s="96" t="s">
        <v>54</v>
      </c>
      <c r="D6" s="48">
        <v>1</v>
      </c>
      <c r="E6" s="97">
        <v>19844</v>
      </c>
      <c r="F6" s="97">
        <v>2845</v>
      </c>
      <c r="G6" s="98"/>
      <c r="H6" s="99">
        <v>11</v>
      </c>
      <c r="I6" s="100">
        <v>1545.3636363636363</v>
      </c>
      <c r="J6" s="99">
        <v>11</v>
      </c>
      <c r="K6" s="100">
        <v>1804</v>
      </c>
      <c r="L6" s="99">
        <v>3</v>
      </c>
      <c r="M6" s="99">
        <v>0</v>
      </c>
      <c r="N6" s="98"/>
      <c r="O6" s="101">
        <v>46.412811387900355</v>
      </c>
      <c r="P6" s="101">
        <v>43.506216696269981</v>
      </c>
      <c r="Q6" s="49">
        <v>44.14176245210728</v>
      </c>
      <c r="R6" s="102">
        <v>43.772058823529413</v>
      </c>
      <c r="S6" s="101">
        <v>16.574212893553224</v>
      </c>
      <c r="T6" s="101">
        <v>16.822784810126581</v>
      </c>
      <c r="U6" s="103">
        <v>16.247508305647841</v>
      </c>
      <c r="V6" s="102">
        <v>20.990551181102362</v>
      </c>
      <c r="W6" s="101">
        <v>31.146666666666668</v>
      </c>
      <c r="X6" s="101">
        <v>28.157142857142858</v>
      </c>
      <c r="Y6" s="103">
        <v>23.402985074626866</v>
      </c>
      <c r="Z6" s="102">
        <v>29.875</v>
      </c>
    </row>
    <row r="7" spans="1:26" s="50" customFormat="1" ht="26.1" customHeight="1" x14ac:dyDescent="0.35">
      <c r="A7" s="95">
        <v>170202</v>
      </c>
      <c r="B7" s="95" t="s">
        <v>276</v>
      </c>
      <c r="C7" s="96" t="s">
        <v>55</v>
      </c>
      <c r="D7" s="48">
        <v>44</v>
      </c>
      <c r="E7" s="97">
        <v>7972</v>
      </c>
      <c r="F7" s="97">
        <v>565</v>
      </c>
      <c r="G7" s="104"/>
      <c r="H7" s="99">
        <v>15</v>
      </c>
      <c r="I7" s="100">
        <v>493.8</v>
      </c>
      <c r="J7" s="99">
        <v>11</v>
      </c>
      <c r="K7" s="100">
        <v>724.72727272727275</v>
      </c>
      <c r="L7" s="99">
        <v>0</v>
      </c>
      <c r="M7" s="99">
        <v>1</v>
      </c>
      <c r="N7" s="105"/>
      <c r="O7" s="101">
        <v>30.34894259818731</v>
      </c>
      <c r="P7" s="101">
        <v>25.788694481830419</v>
      </c>
      <c r="Q7" s="49">
        <v>30.474320241691842</v>
      </c>
      <c r="R7" s="102">
        <v>26.85419734904271</v>
      </c>
      <c r="S7" s="101">
        <v>13.011986301369863</v>
      </c>
      <c r="T7" s="101">
        <v>12.964601769911505</v>
      </c>
      <c r="U7" s="103">
        <v>14.572368421052632</v>
      </c>
      <c r="V7" s="102">
        <v>16.525939177101968</v>
      </c>
      <c r="W7" s="101">
        <v>17.833333333333332</v>
      </c>
      <c r="X7" s="101">
        <v>15.692307692307692</v>
      </c>
      <c r="Y7" s="103">
        <v>14.777777777777779</v>
      </c>
      <c r="Z7" s="102">
        <v>16.142857142857142</v>
      </c>
    </row>
    <row r="8" spans="1:26" s="50" customFormat="1" ht="26.1" customHeight="1" x14ac:dyDescent="0.35">
      <c r="A8" s="95">
        <v>170203</v>
      </c>
      <c r="B8" s="95" t="s">
        <v>277</v>
      </c>
      <c r="C8" s="96" t="s">
        <v>56</v>
      </c>
      <c r="D8" s="48">
        <v>1</v>
      </c>
      <c r="E8" s="97">
        <v>16210</v>
      </c>
      <c r="F8" s="97">
        <v>2163</v>
      </c>
      <c r="G8" s="104"/>
      <c r="H8" s="99">
        <v>10</v>
      </c>
      <c r="I8" s="100">
        <v>1404.7</v>
      </c>
      <c r="J8" s="99">
        <v>10</v>
      </c>
      <c r="K8" s="100">
        <v>1621</v>
      </c>
      <c r="L8" s="99">
        <v>2</v>
      </c>
      <c r="M8" s="99">
        <v>0</v>
      </c>
      <c r="N8" s="105"/>
      <c r="O8" s="101">
        <v>46.920430107526883</v>
      </c>
      <c r="P8" s="101">
        <v>42.270114942528735</v>
      </c>
      <c r="Q8" s="49">
        <v>40.554140127388536</v>
      </c>
      <c r="R8" s="102">
        <v>41.773547094188373</v>
      </c>
      <c r="S8" s="101">
        <v>17.770382695507486</v>
      </c>
      <c r="T8" s="101">
        <v>17.232394366197184</v>
      </c>
      <c r="U8" s="103">
        <v>15.463235294117647</v>
      </c>
      <c r="V8" s="102">
        <v>20.12982456140351</v>
      </c>
      <c r="W8" s="101">
        <v>30.871559633027523</v>
      </c>
      <c r="X8" s="101">
        <v>29.104761904761904</v>
      </c>
      <c r="Y8" s="103">
        <v>25.962962962962962</v>
      </c>
      <c r="Z8" s="102">
        <v>33.857142857142854</v>
      </c>
    </row>
    <row r="9" spans="1:26" s="50" customFormat="1" ht="26.1" customHeight="1" x14ac:dyDescent="0.35">
      <c r="A9" s="95">
        <v>170204</v>
      </c>
      <c r="B9" s="95" t="s">
        <v>276</v>
      </c>
      <c r="C9" s="96" t="s">
        <v>57</v>
      </c>
      <c r="D9" s="48">
        <v>30</v>
      </c>
      <c r="E9" s="97">
        <v>4010</v>
      </c>
      <c r="F9" s="97">
        <v>267</v>
      </c>
      <c r="G9" s="104"/>
      <c r="H9" s="99">
        <v>7</v>
      </c>
      <c r="I9" s="100">
        <v>534.71428571428567</v>
      </c>
      <c r="J9" s="99">
        <v>6</v>
      </c>
      <c r="K9" s="100">
        <v>668.33333333333337</v>
      </c>
      <c r="L9" s="99">
        <v>0</v>
      </c>
      <c r="M9" s="99">
        <v>1</v>
      </c>
      <c r="N9" s="105"/>
      <c r="O9" s="101">
        <v>22.847150259067359</v>
      </c>
      <c r="P9" s="101">
        <v>22.63421052631579</v>
      </c>
      <c r="Q9" s="49">
        <v>22.630379746835445</v>
      </c>
      <c r="R9" s="102">
        <v>21.968085106382979</v>
      </c>
      <c r="S9" s="101">
        <v>12.323333333333334</v>
      </c>
      <c r="T9" s="101">
        <v>13.379790940766551</v>
      </c>
      <c r="U9" s="103">
        <v>15.438848920863309</v>
      </c>
      <c r="V9" s="102">
        <v>16.277966101694915</v>
      </c>
      <c r="W9" s="101">
        <v>10.666666666666666</v>
      </c>
      <c r="X9" s="101">
        <v>11.2</v>
      </c>
      <c r="Y9" s="103">
        <v>10.375</v>
      </c>
      <c r="Z9" s="102">
        <v>9.75</v>
      </c>
    </row>
    <row r="10" spans="1:26" s="146" customFormat="1" ht="26.1" customHeight="1" x14ac:dyDescent="0.35">
      <c r="A10" s="95">
        <v>170205</v>
      </c>
      <c r="B10" s="95" t="s">
        <v>277</v>
      </c>
      <c r="C10" s="96" t="s">
        <v>58</v>
      </c>
      <c r="D10" s="48">
        <v>61</v>
      </c>
      <c r="E10" s="97">
        <v>9102</v>
      </c>
      <c r="F10" s="97">
        <v>911</v>
      </c>
      <c r="G10" s="104"/>
      <c r="H10" s="99">
        <v>12</v>
      </c>
      <c r="I10" s="100">
        <v>682.58333333333337</v>
      </c>
      <c r="J10" s="99">
        <v>11</v>
      </c>
      <c r="K10" s="100">
        <v>827.4545454545455</v>
      </c>
      <c r="L10" s="99">
        <v>0</v>
      </c>
      <c r="M10" s="99">
        <v>1</v>
      </c>
      <c r="N10" s="105"/>
      <c r="O10" s="101">
        <v>24.619365609348915</v>
      </c>
      <c r="P10" s="101">
        <v>26.661231884057973</v>
      </c>
      <c r="Q10" s="49">
        <v>24.904530744336569</v>
      </c>
      <c r="R10" s="102">
        <v>24.158813263525307</v>
      </c>
      <c r="S10" s="101">
        <v>16.562841530054644</v>
      </c>
      <c r="T10" s="101">
        <v>17.085388994307401</v>
      </c>
      <c r="U10" s="103">
        <v>19.02504816955684</v>
      </c>
      <c r="V10" s="102">
        <v>18.986666666666668</v>
      </c>
      <c r="W10" s="101">
        <v>23.041666666666668</v>
      </c>
      <c r="X10" s="101">
        <v>19.625</v>
      </c>
      <c r="Y10" s="103">
        <v>17.475000000000001</v>
      </c>
      <c r="Z10" s="102">
        <v>20.666666666666668</v>
      </c>
    </row>
    <row r="11" spans="1:26" s="50" customFormat="1" ht="26.1" customHeight="1" x14ac:dyDescent="0.35">
      <c r="A11" s="95">
        <v>170206</v>
      </c>
      <c r="B11" s="95" t="s">
        <v>277</v>
      </c>
      <c r="C11" s="96" t="s">
        <v>59</v>
      </c>
      <c r="D11" s="48">
        <v>1</v>
      </c>
      <c r="E11" s="97">
        <v>16936</v>
      </c>
      <c r="F11" s="97">
        <v>1486</v>
      </c>
      <c r="G11" s="104"/>
      <c r="H11" s="99">
        <v>11</v>
      </c>
      <c r="I11" s="100">
        <v>1404.5454545454545</v>
      </c>
      <c r="J11" s="99">
        <v>11</v>
      </c>
      <c r="K11" s="100">
        <v>1539.6363636363637</v>
      </c>
      <c r="L11" s="99">
        <v>2</v>
      </c>
      <c r="M11" s="99">
        <v>0</v>
      </c>
      <c r="N11" s="105"/>
      <c r="O11" s="101">
        <v>34.613019891500905</v>
      </c>
      <c r="P11" s="101">
        <v>32.412671232876711</v>
      </c>
      <c r="Q11" s="49">
        <v>31.03102189781022</v>
      </c>
      <c r="R11" s="102">
        <v>34.282527881040892</v>
      </c>
      <c r="S11" s="101">
        <v>13.275757575757575</v>
      </c>
      <c r="T11" s="101">
        <v>14.526050420168067</v>
      </c>
      <c r="U11" s="103">
        <v>13.433774834437086</v>
      </c>
      <c r="V11" s="102">
        <v>18.504885993485342</v>
      </c>
      <c r="W11" s="101">
        <v>21.885245901639344</v>
      </c>
      <c r="X11" s="101">
        <v>19</v>
      </c>
      <c r="Y11" s="103">
        <v>15.261904761904763</v>
      </c>
      <c r="Z11" s="102">
        <v>20.072727272727274</v>
      </c>
    </row>
    <row r="12" spans="1:26" s="50" customFormat="1" ht="26.1" customHeight="1" x14ac:dyDescent="0.35">
      <c r="A12" s="95">
        <v>170207</v>
      </c>
      <c r="B12" s="95" t="s">
        <v>277</v>
      </c>
      <c r="C12" s="96" t="s">
        <v>60</v>
      </c>
      <c r="D12" s="48">
        <v>2</v>
      </c>
      <c r="E12" s="97">
        <v>16364</v>
      </c>
      <c r="F12" s="97">
        <v>1832</v>
      </c>
      <c r="G12" s="104"/>
      <c r="H12" s="99">
        <v>11</v>
      </c>
      <c r="I12" s="100">
        <v>1321.090909090909</v>
      </c>
      <c r="J12" s="99">
        <v>11</v>
      </c>
      <c r="K12" s="100">
        <v>1487.6363636363637</v>
      </c>
      <c r="L12" s="99">
        <v>1</v>
      </c>
      <c r="M12" s="99">
        <v>1</v>
      </c>
      <c r="N12" s="105"/>
      <c r="O12" s="101">
        <v>36.476510067114091</v>
      </c>
      <c r="P12" s="101">
        <v>36.368141592920352</v>
      </c>
      <c r="Q12" s="49">
        <v>35.633528265107209</v>
      </c>
      <c r="R12" s="102">
        <v>36.003514938488578</v>
      </c>
      <c r="S12" s="101">
        <v>13.207812499999999</v>
      </c>
      <c r="T12" s="101">
        <v>13.635922330097088</v>
      </c>
      <c r="U12" s="103">
        <v>13.343185550082103</v>
      </c>
      <c r="V12" s="102">
        <v>18.043062200956939</v>
      </c>
      <c r="W12" s="101">
        <v>28.491379310344829</v>
      </c>
      <c r="X12" s="101">
        <v>25.89622641509434</v>
      </c>
      <c r="Y12" s="103">
        <v>25.14423076923077</v>
      </c>
      <c r="Z12" s="102">
        <v>23.166666666666668</v>
      </c>
    </row>
    <row r="13" spans="1:26" s="50" customFormat="1" ht="26.1" customHeight="1" x14ac:dyDescent="0.35">
      <c r="A13" s="95">
        <v>170208</v>
      </c>
      <c r="B13" s="95" t="s">
        <v>276</v>
      </c>
      <c r="C13" s="96" t="s">
        <v>61</v>
      </c>
      <c r="D13" s="48">
        <v>74</v>
      </c>
      <c r="E13" s="97">
        <v>7376</v>
      </c>
      <c r="F13" s="97">
        <v>1024</v>
      </c>
      <c r="G13" s="104"/>
      <c r="H13" s="99">
        <v>10</v>
      </c>
      <c r="I13" s="100">
        <v>635.20000000000005</v>
      </c>
      <c r="J13" s="99">
        <v>8</v>
      </c>
      <c r="K13" s="100">
        <v>922</v>
      </c>
      <c r="L13" s="99">
        <v>0</v>
      </c>
      <c r="M13" s="99">
        <v>1</v>
      </c>
      <c r="N13" s="105"/>
      <c r="O13" s="101">
        <v>23.358870967741936</v>
      </c>
      <c r="P13" s="101">
        <v>22.481632653061226</v>
      </c>
      <c r="Q13" s="49">
        <v>25.502500000000001</v>
      </c>
      <c r="R13" s="102">
        <v>23.467811158798284</v>
      </c>
      <c r="S13" s="101">
        <v>7.2853470437017993</v>
      </c>
      <c r="T13" s="101">
        <v>7.7853403141361257</v>
      </c>
      <c r="U13" s="103">
        <v>8.7340153452685421</v>
      </c>
      <c r="V13" s="102">
        <v>12.474801061007957</v>
      </c>
      <c r="W13" s="101">
        <v>16.914893617021278</v>
      </c>
      <c r="X13" s="101">
        <v>13.487179487179487</v>
      </c>
      <c r="Y13" s="103">
        <v>14.340909090909092</v>
      </c>
      <c r="Z13" s="102">
        <v>16.256410256410255</v>
      </c>
    </row>
    <row r="14" spans="1:26" s="50" customFormat="1" ht="26.1" customHeight="1" x14ac:dyDescent="0.35">
      <c r="A14" s="95">
        <v>170209</v>
      </c>
      <c r="B14" s="95" t="s">
        <v>276</v>
      </c>
      <c r="C14" s="96" t="s">
        <v>62</v>
      </c>
      <c r="D14" s="48">
        <v>77</v>
      </c>
      <c r="E14" s="97">
        <v>11483</v>
      </c>
      <c r="F14" s="97">
        <v>1743</v>
      </c>
      <c r="G14" s="104"/>
      <c r="H14" s="99">
        <v>15</v>
      </c>
      <c r="I14" s="100">
        <v>649.33333333333337</v>
      </c>
      <c r="J14" s="99">
        <v>11</v>
      </c>
      <c r="K14" s="100">
        <v>1043.909090909091</v>
      </c>
      <c r="L14" s="99">
        <v>0</v>
      </c>
      <c r="M14" s="99">
        <v>2</v>
      </c>
      <c r="N14" s="105"/>
      <c r="O14" s="101">
        <v>22.334161490683229</v>
      </c>
      <c r="P14" s="101">
        <v>21.736909323116219</v>
      </c>
      <c r="Q14" s="49">
        <v>21.994565217391305</v>
      </c>
      <c r="R14" s="102">
        <v>22.161507402422611</v>
      </c>
      <c r="S14" s="101">
        <v>10.089830508474575</v>
      </c>
      <c r="T14" s="101">
        <v>10.616871704745167</v>
      </c>
      <c r="U14" s="103">
        <v>11.00177304964539</v>
      </c>
      <c r="V14" s="102">
        <v>14.555357142857142</v>
      </c>
      <c r="W14" s="101">
        <v>15.582417582417582</v>
      </c>
      <c r="X14" s="101">
        <v>12.822222222222223</v>
      </c>
      <c r="Y14" s="103">
        <v>12.492753623188406</v>
      </c>
      <c r="Z14" s="102">
        <v>14.942528735632184</v>
      </c>
    </row>
    <row r="15" spans="1:26" s="50" customFormat="1" ht="26.1" customHeight="1" x14ac:dyDescent="0.35">
      <c r="A15" s="95">
        <v>170210</v>
      </c>
      <c r="B15" s="95" t="s">
        <v>276</v>
      </c>
      <c r="C15" s="96" t="s">
        <v>63</v>
      </c>
      <c r="D15" s="48">
        <v>5</v>
      </c>
      <c r="E15" s="97">
        <v>1856</v>
      </c>
      <c r="F15" s="97">
        <v>237</v>
      </c>
      <c r="G15" s="104"/>
      <c r="H15" s="99">
        <v>4</v>
      </c>
      <c r="I15" s="100">
        <v>404.75</v>
      </c>
      <c r="J15" s="99">
        <v>2</v>
      </c>
      <c r="K15" s="100">
        <v>928</v>
      </c>
      <c r="L15" s="99">
        <v>0</v>
      </c>
      <c r="M15" s="99">
        <v>0</v>
      </c>
      <c r="N15" s="105"/>
      <c r="O15" s="101">
        <v>19.21359223300971</v>
      </c>
      <c r="P15" s="101">
        <v>16.837962962962962</v>
      </c>
      <c r="Q15" s="49">
        <v>16.973958333333332</v>
      </c>
      <c r="R15" s="102">
        <v>18.513089005235603</v>
      </c>
      <c r="S15" s="101">
        <v>13.33</v>
      </c>
      <c r="T15" s="101">
        <v>13.390476190476191</v>
      </c>
      <c r="U15" s="103">
        <v>13.943181818181818</v>
      </c>
      <c r="V15" s="102">
        <v>15.627450980392156</v>
      </c>
      <c r="W15" s="101">
        <v>0</v>
      </c>
      <c r="X15" s="101">
        <v>0</v>
      </c>
      <c r="Y15" s="103">
        <v>0</v>
      </c>
      <c r="Z15" s="102">
        <v>0</v>
      </c>
    </row>
    <row r="16" spans="1:26" s="50" customFormat="1" ht="26.1" customHeight="1" x14ac:dyDescent="0.35">
      <c r="A16" s="95">
        <v>170211</v>
      </c>
      <c r="B16" s="95" t="s">
        <v>276</v>
      </c>
      <c r="C16" s="96" t="s">
        <v>64</v>
      </c>
      <c r="D16" s="48">
        <v>10</v>
      </c>
      <c r="E16" s="97">
        <v>2759</v>
      </c>
      <c r="F16" s="97">
        <v>246</v>
      </c>
      <c r="G16" s="104"/>
      <c r="H16" s="99">
        <v>6</v>
      </c>
      <c r="I16" s="100">
        <v>418.83333333333331</v>
      </c>
      <c r="J16" s="99">
        <v>4</v>
      </c>
      <c r="K16" s="100">
        <v>689.75</v>
      </c>
      <c r="L16" s="99">
        <v>0</v>
      </c>
      <c r="M16" s="99">
        <v>1</v>
      </c>
      <c r="N16" s="105"/>
      <c r="O16" s="101">
        <v>17.700361010830324</v>
      </c>
      <c r="P16" s="101">
        <v>20.486842105263158</v>
      </c>
      <c r="Q16" s="49">
        <v>21.623376623376622</v>
      </c>
      <c r="R16" s="102">
        <v>18.886639676113361</v>
      </c>
      <c r="S16" s="101">
        <v>13.95260663507109</v>
      </c>
      <c r="T16" s="101">
        <v>14.376237623762377</v>
      </c>
      <c r="U16" s="103">
        <v>14.415322580645162</v>
      </c>
      <c r="V16" s="102">
        <v>17.637755102040817</v>
      </c>
      <c r="W16" s="101">
        <v>11.909090909090908</v>
      </c>
      <c r="X16" s="101">
        <v>11.909090909090908</v>
      </c>
      <c r="Y16" s="103">
        <v>11</v>
      </c>
      <c r="Z16" s="102">
        <v>10.083333333333334</v>
      </c>
    </row>
    <row r="17" spans="1:26" s="50" customFormat="1" ht="26.1" customHeight="1" x14ac:dyDescent="0.35">
      <c r="A17" s="95">
        <v>170212</v>
      </c>
      <c r="B17" s="95" t="s">
        <v>277</v>
      </c>
      <c r="C17" s="96" t="s">
        <v>65</v>
      </c>
      <c r="D17" s="48">
        <v>1</v>
      </c>
      <c r="E17" s="97">
        <v>15545</v>
      </c>
      <c r="F17" s="97">
        <v>1579</v>
      </c>
      <c r="G17" s="104"/>
      <c r="H17" s="99">
        <v>10</v>
      </c>
      <c r="I17" s="100">
        <v>1396.6</v>
      </c>
      <c r="J17" s="99">
        <v>11</v>
      </c>
      <c r="K17" s="100">
        <v>1413.1818181818182</v>
      </c>
      <c r="L17" s="99">
        <v>2</v>
      </c>
      <c r="M17" s="99">
        <v>0</v>
      </c>
      <c r="N17" s="105"/>
      <c r="O17" s="101">
        <v>37.063829787234042</v>
      </c>
      <c r="P17" s="101">
        <v>37.299610894941637</v>
      </c>
      <c r="Q17" s="49">
        <v>34.317907444668009</v>
      </c>
      <c r="R17" s="102">
        <v>36.07532956685499</v>
      </c>
      <c r="S17" s="101">
        <v>15.493023255813954</v>
      </c>
      <c r="T17" s="101">
        <v>16.749585406301826</v>
      </c>
      <c r="U17" s="103">
        <v>14.875399361022364</v>
      </c>
      <c r="V17" s="102">
        <v>20.355704697986578</v>
      </c>
      <c r="W17" s="101">
        <v>21.311926605504588</v>
      </c>
      <c r="X17" s="101">
        <v>19.081081081081081</v>
      </c>
      <c r="Y17" s="103">
        <v>17.051546391752577</v>
      </c>
      <c r="Z17" s="102">
        <v>22.475728155339805</v>
      </c>
    </row>
    <row r="18" spans="1:26" s="50" customFormat="1" ht="26.1" customHeight="1" x14ac:dyDescent="0.35">
      <c r="A18" s="95">
        <v>170213</v>
      </c>
      <c r="B18" s="95" t="s">
        <v>277</v>
      </c>
      <c r="C18" s="96" t="s">
        <v>66</v>
      </c>
      <c r="D18" s="48">
        <v>1</v>
      </c>
      <c r="E18" s="97">
        <v>15997</v>
      </c>
      <c r="F18" s="97">
        <v>1858</v>
      </c>
      <c r="G18" s="104"/>
      <c r="H18" s="99">
        <v>10</v>
      </c>
      <c r="I18" s="100">
        <v>1413.9</v>
      </c>
      <c r="J18" s="99">
        <v>10</v>
      </c>
      <c r="K18" s="100">
        <v>1599.7</v>
      </c>
      <c r="L18" s="99">
        <v>2</v>
      </c>
      <c r="M18" s="99">
        <v>0</v>
      </c>
      <c r="N18" s="105"/>
      <c r="O18" s="101">
        <v>38.885819521178639</v>
      </c>
      <c r="P18" s="101">
        <v>36.869731800766282</v>
      </c>
      <c r="Q18" s="49">
        <v>38.239726027397261</v>
      </c>
      <c r="R18" s="102">
        <v>35.917782026768641</v>
      </c>
      <c r="S18" s="101">
        <v>15.02791461412151</v>
      </c>
      <c r="T18" s="158">
        <v>15.471502590673575</v>
      </c>
      <c r="U18" s="103">
        <v>13.522388059701493</v>
      </c>
      <c r="V18" s="102">
        <v>18.818803418803419</v>
      </c>
      <c r="W18" s="101">
        <v>28.850574712643677</v>
      </c>
      <c r="X18" s="101">
        <v>26.444444444444443</v>
      </c>
      <c r="Y18" s="103">
        <v>23.242424242424242</v>
      </c>
      <c r="Z18" s="102">
        <v>22.104761904761904</v>
      </c>
    </row>
    <row r="19" spans="1:26" s="50" customFormat="1" ht="26.1" customHeight="1" x14ac:dyDescent="0.35">
      <c r="A19" s="95">
        <v>170214</v>
      </c>
      <c r="B19" s="95" t="s">
        <v>277</v>
      </c>
      <c r="C19" s="96" t="s">
        <v>67</v>
      </c>
      <c r="D19" s="48">
        <v>1</v>
      </c>
      <c r="E19" s="97">
        <v>16946</v>
      </c>
      <c r="F19" s="97">
        <v>1697</v>
      </c>
      <c r="G19" s="104"/>
      <c r="H19" s="99">
        <v>10</v>
      </c>
      <c r="I19" s="100">
        <v>1524.9</v>
      </c>
      <c r="J19" s="99">
        <v>11</v>
      </c>
      <c r="K19" s="100">
        <v>1540.5454545454545</v>
      </c>
      <c r="L19" s="99">
        <v>2</v>
      </c>
      <c r="M19" s="99">
        <v>0</v>
      </c>
      <c r="N19" s="105"/>
      <c r="O19" s="101">
        <v>38.651459854014597</v>
      </c>
      <c r="P19" s="101">
        <v>38.075268817204304</v>
      </c>
      <c r="Q19" s="49">
        <v>36.822957198443582</v>
      </c>
      <c r="R19" s="102">
        <v>39.80078125</v>
      </c>
      <c r="S19" s="101">
        <v>15.384251968503937</v>
      </c>
      <c r="T19" s="101">
        <v>15.570957095709572</v>
      </c>
      <c r="U19" s="103">
        <v>15.26551724137931</v>
      </c>
      <c r="V19" s="102">
        <v>18.570063694267517</v>
      </c>
      <c r="W19" s="101">
        <v>22.693693693693692</v>
      </c>
      <c r="X19" s="101">
        <v>18.542857142857144</v>
      </c>
      <c r="Y19" s="103">
        <v>17.288888888888888</v>
      </c>
      <c r="Z19" s="102">
        <v>21.238095238095237</v>
      </c>
    </row>
    <row r="20" spans="1:26" s="50" customFormat="1" ht="26.1" customHeight="1" x14ac:dyDescent="0.35">
      <c r="A20" s="95">
        <v>170215</v>
      </c>
      <c r="B20" s="95" t="s">
        <v>276</v>
      </c>
      <c r="C20" s="96" t="s">
        <v>68</v>
      </c>
      <c r="D20" s="48">
        <v>11</v>
      </c>
      <c r="E20" s="97">
        <v>1399</v>
      </c>
      <c r="F20" s="97">
        <v>105</v>
      </c>
      <c r="G20" s="104"/>
      <c r="H20" s="99">
        <v>4</v>
      </c>
      <c r="I20" s="100">
        <v>323.5</v>
      </c>
      <c r="J20" s="99">
        <v>2</v>
      </c>
      <c r="K20" s="100">
        <v>699.5</v>
      </c>
      <c r="L20" s="99">
        <v>0</v>
      </c>
      <c r="M20" s="99">
        <v>1</v>
      </c>
      <c r="N20" s="105"/>
      <c r="O20" s="101">
        <v>19.417142857142856</v>
      </c>
      <c r="P20" s="101">
        <v>20.21965317919075</v>
      </c>
      <c r="Q20" s="49">
        <v>23.453488372093023</v>
      </c>
      <c r="R20" s="102">
        <v>21.306666666666668</v>
      </c>
      <c r="S20" s="101">
        <v>9.608247422680412</v>
      </c>
      <c r="T20" s="101">
        <v>11.5</v>
      </c>
      <c r="U20" s="103">
        <v>15.01923076923077</v>
      </c>
      <c r="V20" s="102">
        <v>14.885416666666666</v>
      </c>
      <c r="W20" s="101">
        <v>8</v>
      </c>
      <c r="X20" s="101">
        <v>10</v>
      </c>
      <c r="Y20" s="103">
        <v>8.4</v>
      </c>
      <c r="Z20" s="102">
        <v>7.166666666666667</v>
      </c>
    </row>
    <row r="21" spans="1:26" s="50" customFormat="1" ht="26.1" customHeight="1" x14ac:dyDescent="0.35">
      <c r="A21" s="95">
        <v>170216</v>
      </c>
      <c r="B21" s="95" t="s">
        <v>276</v>
      </c>
      <c r="C21" s="96" t="s">
        <v>69</v>
      </c>
      <c r="D21" s="48">
        <v>49</v>
      </c>
      <c r="E21" s="97">
        <v>6257</v>
      </c>
      <c r="F21" s="97">
        <v>471</v>
      </c>
      <c r="G21" s="104"/>
      <c r="H21" s="99">
        <v>13</v>
      </c>
      <c r="I21" s="100">
        <v>445.07692307692309</v>
      </c>
      <c r="J21" s="99">
        <v>10</v>
      </c>
      <c r="K21" s="100">
        <v>625.70000000000005</v>
      </c>
      <c r="L21" s="99">
        <v>0</v>
      </c>
      <c r="M21" s="99">
        <v>1</v>
      </c>
      <c r="N21" s="105"/>
      <c r="O21" s="101">
        <v>21.646795827123697</v>
      </c>
      <c r="P21" s="101">
        <v>23.111287758346581</v>
      </c>
      <c r="Q21" s="49">
        <v>25.090425531914892</v>
      </c>
      <c r="R21" s="102">
        <v>23.834519572953738</v>
      </c>
      <c r="S21" s="101">
        <v>10.992233009708738</v>
      </c>
      <c r="T21" s="101">
        <v>11.300589390962672</v>
      </c>
      <c r="U21" s="103">
        <v>11.566854990583805</v>
      </c>
      <c r="V21" s="102">
        <v>14.338775510204082</v>
      </c>
      <c r="W21" s="101">
        <v>6.4444444444444446</v>
      </c>
      <c r="X21" s="101">
        <v>5.09375</v>
      </c>
      <c r="Y21" s="103">
        <v>8</v>
      </c>
      <c r="Z21" s="102">
        <v>11.913043478260869</v>
      </c>
    </row>
    <row r="22" spans="1:26" s="50" customFormat="1" ht="26.1" customHeight="1" x14ac:dyDescent="0.35">
      <c r="A22" s="95">
        <v>170217</v>
      </c>
      <c r="B22" s="95" t="s">
        <v>277</v>
      </c>
      <c r="C22" s="96" t="s">
        <v>70</v>
      </c>
      <c r="D22" s="48">
        <v>1</v>
      </c>
      <c r="E22" s="97">
        <v>17331</v>
      </c>
      <c r="F22" s="97">
        <v>1793</v>
      </c>
      <c r="G22" s="104"/>
      <c r="H22" s="99">
        <v>11</v>
      </c>
      <c r="I22" s="100">
        <v>1412.5454545454545</v>
      </c>
      <c r="J22" s="99">
        <v>12</v>
      </c>
      <c r="K22" s="100">
        <v>1444.25</v>
      </c>
      <c r="L22" s="99">
        <v>2</v>
      </c>
      <c r="M22" s="99">
        <v>0</v>
      </c>
      <c r="N22" s="105"/>
      <c r="O22" s="101">
        <v>38.124161073825505</v>
      </c>
      <c r="P22" s="101">
        <v>37.134615384615387</v>
      </c>
      <c r="Q22" s="49">
        <v>35.606884057971016</v>
      </c>
      <c r="R22" s="102">
        <v>40.381679389312978</v>
      </c>
      <c r="S22" s="101">
        <v>14.194842406876791</v>
      </c>
      <c r="T22" s="101">
        <v>14.787365177195685</v>
      </c>
      <c r="U22" s="103">
        <v>14.122257053291536</v>
      </c>
      <c r="V22" s="102">
        <v>18.845238095238095</v>
      </c>
      <c r="W22" s="101">
        <v>23.452991452991451</v>
      </c>
      <c r="X22" s="101">
        <v>18.608333333333334</v>
      </c>
      <c r="Y22" s="103">
        <v>21.839506172839506</v>
      </c>
      <c r="Z22" s="102">
        <v>24.04</v>
      </c>
    </row>
    <row r="23" spans="1:26" s="50" customFormat="1" ht="26.1" customHeight="1" x14ac:dyDescent="0.35">
      <c r="A23" s="95">
        <v>170218</v>
      </c>
      <c r="B23" s="95" t="s">
        <v>277</v>
      </c>
      <c r="C23" s="96" t="s">
        <v>71</v>
      </c>
      <c r="D23" s="48">
        <v>1</v>
      </c>
      <c r="E23" s="97">
        <v>14941</v>
      </c>
      <c r="F23" s="97">
        <v>2359</v>
      </c>
      <c r="G23" s="104"/>
      <c r="H23" s="99">
        <v>8</v>
      </c>
      <c r="I23" s="100">
        <v>1572.75</v>
      </c>
      <c r="J23" s="99">
        <v>9</v>
      </c>
      <c r="K23" s="100">
        <v>1660.1111111111111</v>
      </c>
      <c r="L23" s="99">
        <v>2</v>
      </c>
      <c r="M23" s="99">
        <v>0</v>
      </c>
      <c r="N23" s="105"/>
      <c r="O23" s="101">
        <v>39.658536585365852</v>
      </c>
      <c r="P23" s="101">
        <v>39.053117782909929</v>
      </c>
      <c r="Q23" s="49">
        <v>35.19471153846154</v>
      </c>
      <c r="R23" s="102">
        <v>37.140350877192979</v>
      </c>
      <c r="S23" s="101">
        <v>14.395833333333334</v>
      </c>
      <c r="T23" s="101">
        <v>15.135627530364372</v>
      </c>
      <c r="U23" s="103">
        <v>13.25</v>
      </c>
      <c r="V23" s="102">
        <v>17.290581162324649</v>
      </c>
      <c r="W23" s="101">
        <v>27.267857142857142</v>
      </c>
      <c r="X23" s="101">
        <v>24.16504854368932</v>
      </c>
      <c r="Y23" s="103">
        <v>20.029702970297031</v>
      </c>
      <c r="Z23" s="102">
        <v>26.637254901960784</v>
      </c>
    </row>
    <row r="24" spans="1:26" s="50" customFormat="1" ht="26.1" customHeight="1" x14ac:dyDescent="0.35">
      <c r="A24" s="95">
        <v>170219</v>
      </c>
      <c r="B24" s="95" t="s">
        <v>276</v>
      </c>
      <c r="C24" s="96" t="s">
        <v>72</v>
      </c>
      <c r="D24" s="48">
        <v>4</v>
      </c>
      <c r="E24" s="97">
        <v>6897</v>
      </c>
      <c r="F24" s="97">
        <v>762</v>
      </c>
      <c r="G24" s="104"/>
      <c r="H24" s="99">
        <v>7</v>
      </c>
      <c r="I24" s="100">
        <v>876.42857142857144</v>
      </c>
      <c r="J24" s="99">
        <v>8</v>
      </c>
      <c r="K24" s="100">
        <v>862.125</v>
      </c>
      <c r="L24" s="99">
        <v>0</v>
      </c>
      <c r="M24" s="99">
        <v>1</v>
      </c>
      <c r="N24" s="105"/>
      <c r="O24" s="101">
        <v>35.490683229813662</v>
      </c>
      <c r="P24" s="101">
        <v>34.987730061349694</v>
      </c>
      <c r="Q24" s="49">
        <v>39.31615120274914</v>
      </c>
      <c r="R24" s="102">
        <v>37.829861111111114</v>
      </c>
      <c r="S24" s="101">
        <v>14.23989218328841</v>
      </c>
      <c r="T24" s="101">
        <v>13.938337801608579</v>
      </c>
      <c r="U24" s="103">
        <v>16.864229765013054</v>
      </c>
      <c r="V24" s="102">
        <v>19.584848484848486</v>
      </c>
      <c r="W24" s="101">
        <v>19.530612244897959</v>
      </c>
      <c r="X24" s="101">
        <v>17.780487804878049</v>
      </c>
      <c r="Y24" s="103">
        <v>16.365384615384617</v>
      </c>
      <c r="Z24" s="102">
        <v>17.5</v>
      </c>
    </row>
    <row r="25" spans="1:26" s="50" customFormat="1" ht="26.1" customHeight="1" x14ac:dyDescent="0.35">
      <c r="A25" s="95">
        <v>170220</v>
      </c>
      <c r="B25" s="95" t="s">
        <v>276</v>
      </c>
      <c r="C25" s="96" t="s">
        <v>73</v>
      </c>
      <c r="D25" s="48">
        <v>23</v>
      </c>
      <c r="E25" s="97">
        <v>2868</v>
      </c>
      <c r="F25" s="97">
        <v>163</v>
      </c>
      <c r="G25" s="104"/>
      <c r="H25" s="99">
        <v>7</v>
      </c>
      <c r="I25" s="100">
        <v>386.42857142857144</v>
      </c>
      <c r="J25" s="99">
        <v>5</v>
      </c>
      <c r="K25" s="100">
        <v>573.6</v>
      </c>
      <c r="L25" s="99">
        <v>0</v>
      </c>
      <c r="M25" s="99">
        <v>1</v>
      </c>
      <c r="N25" s="105"/>
      <c r="O25" s="101">
        <v>22.565333333333335</v>
      </c>
      <c r="P25" s="101">
        <v>21.250645994832041</v>
      </c>
      <c r="Q25" s="49">
        <v>23.35211267605634</v>
      </c>
      <c r="R25" s="102">
        <v>23.12537313432836</v>
      </c>
      <c r="S25" s="101">
        <v>13.107142857142858</v>
      </c>
      <c r="T25" s="101">
        <v>13.746268656716419</v>
      </c>
      <c r="U25" s="103">
        <v>15.761904761904763</v>
      </c>
      <c r="V25" s="102">
        <v>16.107279693486589</v>
      </c>
      <c r="W25" s="101">
        <v>8.0769230769230766</v>
      </c>
      <c r="X25" s="101">
        <v>8.8181818181818183</v>
      </c>
      <c r="Y25" s="103">
        <v>10.25</v>
      </c>
      <c r="Z25" s="102">
        <v>9.0833333333333339</v>
      </c>
    </row>
    <row r="26" spans="1:26" s="50" customFormat="1" ht="26.1" customHeight="1" x14ac:dyDescent="0.35">
      <c r="A26" s="95">
        <v>170221</v>
      </c>
      <c r="B26" s="95" t="s">
        <v>277</v>
      </c>
      <c r="C26" s="96" t="s">
        <v>74</v>
      </c>
      <c r="D26" s="48">
        <v>12</v>
      </c>
      <c r="E26" s="97">
        <v>18891</v>
      </c>
      <c r="F26" s="97">
        <v>1941</v>
      </c>
      <c r="G26" s="104"/>
      <c r="H26" s="99">
        <v>13</v>
      </c>
      <c r="I26" s="100">
        <v>1303.8461538461538</v>
      </c>
      <c r="J26" s="99">
        <v>13</v>
      </c>
      <c r="K26" s="100">
        <v>1453.1538461538462</v>
      </c>
      <c r="L26" s="99">
        <v>2</v>
      </c>
      <c r="M26" s="99">
        <v>0</v>
      </c>
      <c r="N26" s="105"/>
      <c r="O26" s="101">
        <v>35.557291666666664</v>
      </c>
      <c r="P26" s="101">
        <v>36.362215909090907</v>
      </c>
      <c r="Q26" s="49">
        <v>35.494573643410853</v>
      </c>
      <c r="R26" s="102">
        <v>35.59796806966618</v>
      </c>
      <c r="S26" s="101">
        <v>15.783748361730012</v>
      </c>
      <c r="T26" s="101">
        <v>15.917597765363128</v>
      </c>
      <c r="U26" s="103">
        <v>15.417266187050359</v>
      </c>
      <c r="V26" s="102">
        <v>19.265536723163841</v>
      </c>
      <c r="W26" s="101">
        <v>27.25</v>
      </c>
      <c r="X26" s="101">
        <v>27.273584905660378</v>
      </c>
      <c r="Y26" s="103">
        <v>27.476190476190474</v>
      </c>
      <c r="Z26" s="102">
        <v>30.277777777777779</v>
      </c>
    </row>
    <row r="27" spans="1:26" s="50" customFormat="1" ht="26.1" customHeight="1" x14ac:dyDescent="0.35">
      <c r="A27" s="95">
        <v>170222</v>
      </c>
      <c r="B27" s="95" t="s">
        <v>277</v>
      </c>
      <c r="C27" s="96" t="s">
        <v>75</v>
      </c>
      <c r="D27" s="48">
        <v>1</v>
      </c>
      <c r="E27" s="97">
        <v>19583</v>
      </c>
      <c r="F27" s="97">
        <v>2774</v>
      </c>
      <c r="G27" s="104"/>
      <c r="H27" s="99">
        <v>12</v>
      </c>
      <c r="I27" s="100">
        <v>1400.75</v>
      </c>
      <c r="J27" s="99">
        <v>13</v>
      </c>
      <c r="K27" s="100">
        <v>1506.3846153846155</v>
      </c>
      <c r="L27" s="99">
        <v>3</v>
      </c>
      <c r="M27" s="99">
        <v>0</v>
      </c>
      <c r="N27" s="105"/>
      <c r="O27" s="101">
        <v>36.905035971223022</v>
      </c>
      <c r="P27" s="101">
        <v>37.339908952959028</v>
      </c>
      <c r="Q27" s="49">
        <v>35.856230031948883</v>
      </c>
      <c r="R27" s="102">
        <v>39.316831683168317</v>
      </c>
      <c r="S27" s="101">
        <v>12.885026737967914</v>
      </c>
      <c r="T27" s="101">
        <v>13.427536231884059</v>
      </c>
      <c r="U27" s="103">
        <v>12.106901217861976</v>
      </c>
      <c r="V27" s="102">
        <v>16.88243626062323</v>
      </c>
      <c r="W27" s="101">
        <v>29.227848101265824</v>
      </c>
      <c r="X27" s="101">
        <v>25.433566433566433</v>
      </c>
      <c r="Y27" s="103">
        <v>20.816176470588236</v>
      </c>
      <c r="Z27" s="102">
        <v>28.430555555555557</v>
      </c>
    </row>
    <row r="28" spans="1:26" s="50" customFormat="1" ht="26.1" customHeight="1" x14ac:dyDescent="0.35">
      <c r="A28" s="95">
        <v>170223</v>
      </c>
      <c r="B28" s="95" t="s">
        <v>276</v>
      </c>
      <c r="C28" s="96" t="s">
        <v>76</v>
      </c>
      <c r="D28" s="48">
        <v>24</v>
      </c>
      <c r="E28" s="97">
        <v>1997</v>
      </c>
      <c r="F28" s="97">
        <v>118</v>
      </c>
      <c r="G28" s="104"/>
      <c r="H28" s="99">
        <v>5</v>
      </c>
      <c r="I28" s="100">
        <v>375.8</v>
      </c>
      <c r="J28" s="99">
        <v>4</v>
      </c>
      <c r="K28" s="100">
        <v>499.25</v>
      </c>
      <c r="L28" s="99">
        <v>0</v>
      </c>
      <c r="M28" s="99">
        <v>1</v>
      </c>
      <c r="N28" s="105"/>
      <c r="O28" s="101">
        <v>19.114068441064639</v>
      </c>
      <c r="P28" s="101">
        <v>18.69921875</v>
      </c>
      <c r="Q28" s="49">
        <v>19.265060240963855</v>
      </c>
      <c r="R28" s="102">
        <v>18.508403361344538</v>
      </c>
      <c r="S28" s="101">
        <v>10.027149321266968</v>
      </c>
      <c r="T28" s="101">
        <v>9.1024390243902431</v>
      </c>
      <c r="U28" s="103">
        <v>8.3037383177570092</v>
      </c>
      <c r="V28" s="102">
        <v>9.4541284403669721</v>
      </c>
      <c r="W28" s="101">
        <v>3.7272727272727271</v>
      </c>
      <c r="X28" s="101">
        <v>4.9000000000000004</v>
      </c>
      <c r="Y28" s="103">
        <v>4.5</v>
      </c>
      <c r="Z28" s="102">
        <v>3.2727272727272729</v>
      </c>
    </row>
    <row r="29" spans="1:26" s="50" customFormat="1" ht="26.1" customHeight="1" x14ac:dyDescent="0.35">
      <c r="A29" s="95">
        <v>170224</v>
      </c>
      <c r="B29" s="95" t="s">
        <v>276</v>
      </c>
      <c r="C29" s="96" t="s">
        <v>77</v>
      </c>
      <c r="D29" s="48">
        <v>6</v>
      </c>
      <c r="E29" s="97">
        <v>3290</v>
      </c>
      <c r="F29" s="97">
        <v>261</v>
      </c>
      <c r="G29" s="104"/>
      <c r="H29" s="99">
        <v>7</v>
      </c>
      <c r="I29" s="100">
        <v>432.71428571428572</v>
      </c>
      <c r="J29" s="99">
        <v>5</v>
      </c>
      <c r="K29" s="100">
        <v>658</v>
      </c>
      <c r="L29" s="99">
        <v>0</v>
      </c>
      <c r="M29" s="99">
        <v>1</v>
      </c>
      <c r="N29" s="105"/>
      <c r="O29" s="101">
        <v>15.579462102689487</v>
      </c>
      <c r="P29" s="101">
        <v>16.652912621359224</v>
      </c>
      <c r="Q29" s="49">
        <v>17.582278481012658</v>
      </c>
      <c r="R29" s="102">
        <v>16.62169312169312</v>
      </c>
      <c r="S29" s="101">
        <v>11.378486055776893</v>
      </c>
      <c r="T29" s="101">
        <v>11.92578125</v>
      </c>
      <c r="U29" s="103">
        <v>12.592857142857143</v>
      </c>
      <c r="V29" s="102">
        <v>14.62890625</v>
      </c>
      <c r="W29" s="101">
        <v>12.363636363636363</v>
      </c>
      <c r="X29" s="101">
        <v>12.8</v>
      </c>
      <c r="Y29" s="103">
        <v>13.142857142857142</v>
      </c>
      <c r="Z29" s="102">
        <v>10.166666666666666</v>
      </c>
    </row>
    <row r="30" spans="1:26" s="50" customFormat="1" ht="26.1" customHeight="1" x14ac:dyDescent="0.35">
      <c r="A30" s="95">
        <v>170225</v>
      </c>
      <c r="B30" s="95" t="s">
        <v>276</v>
      </c>
      <c r="C30" s="96" t="s">
        <v>78</v>
      </c>
      <c r="D30" s="48">
        <v>28</v>
      </c>
      <c r="E30" s="97">
        <v>5856</v>
      </c>
      <c r="F30" s="97">
        <v>517</v>
      </c>
      <c r="G30" s="104"/>
      <c r="H30" s="99">
        <v>10</v>
      </c>
      <c r="I30" s="100">
        <v>533.9</v>
      </c>
      <c r="J30" s="99">
        <v>8</v>
      </c>
      <c r="K30" s="100">
        <v>732</v>
      </c>
      <c r="L30" s="99">
        <v>0</v>
      </c>
      <c r="M30" s="99">
        <v>1</v>
      </c>
      <c r="N30" s="105"/>
      <c r="O30" s="101">
        <v>28.319540229885057</v>
      </c>
      <c r="P30" s="101">
        <v>27.997732426303855</v>
      </c>
      <c r="Q30" s="49">
        <v>31.01900237529691</v>
      </c>
      <c r="R30" s="102">
        <v>27.703529411764706</v>
      </c>
      <c r="S30" s="101">
        <v>10.637188208616781</v>
      </c>
      <c r="T30" s="101">
        <v>11.702702702702704</v>
      </c>
      <c r="U30" s="103">
        <v>12.758441558441559</v>
      </c>
      <c r="V30" s="102">
        <v>14.357702349869452</v>
      </c>
      <c r="W30" s="101">
        <v>19.045454545454547</v>
      </c>
      <c r="X30" s="101">
        <v>19.636363636363637</v>
      </c>
      <c r="Y30" s="103">
        <v>17.066666666666666</v>
      </c>
      <c r="Z30" s="102">
        <v>19.416666666666668</v>
      </c>
    </row>
    <row r="31" spans="1:26" s="50" customFormat="1" ht="26.1" customHeight="1" x14ac:dyDescent="0.35">
      <c r="A31" s="95">
        <v>170226</v>
      </c>
      <c r="B31" s="95" t="s">
        <v>276</v>
      </c>
      <c r="C31" s="96" t="s">
        <v>79</v>
      </c>
      <c r="D31" s="48">
        <v>36</v>
      </c>
      <c r="E31" s="97">
        <v>3349</v>
      </c>
      <c r="F31" s="97">
        <v>269</v>
      </c>
      <c r="G31" s="104"/>
      <c r="H31" s="99">
        <v>7</v>
      </c>
      <c r="I31" s="100">
        <v>440</v>
      </c>
      <c r="J31" s="99">
        <v>5</v>
      </c>
      <c r="K31" s="100">
        <v>669.8</v>
      </c>
      <c r="L31" s="99">
        <v>0</v>
      </c>
      <c r="M31" s="99">
        <v>1</v>
      </c>
      <c r="N31" s="105"/>
      <c r="O31" s="101">
        <v>21.813031161473088</v>
      </c>
      <c r="P31" s="101">
        <v>22.857938718662954</v>
      </c>
      <c r="Q31" s="49">
        <v>24.771186440677965</v>
      </c>
      <c r="R31" s="102">
        <v>22.534124629080118</v>
      </c>
      <c r="S31" s="101">
        <v>11.112970711297072</v>
      </c>
      <c r="T31" s="101">
        <v>11.623076923076923</v>
      </c>
      <c r="U31" s="103">
        <v>13.360424028268552</v>
      </c>
      <c r="V31" s="102">
        <v>14.137404580152671</v>
      </c>
      <c r="W31" s="101">
        <v>13</v>
      </c>
      <c r="X31" s="101">
        <v>10.727272727272727</v>
      </c>
      <c r="Y31" s="103">
        <v>13.25</v>
      </c>
      <c r="Z31" s="102">
        <v>11.181818181818182</v>
      </c>
    </row>
    <row r="32" spans="1:26" s="50" customFormat="1" ht="26.1" customHeight="1" x14ac:dyDescent="0.35">
      <c r="A32" s="95">
        <v>170227</v>
      </c>
      <c r="B32" s="95" t="s">
        <v>277</v>
      </c>
      <c r="C32" s="96" t="s">
        <v>80</v>
      </c>
      <c r="D32" s="48">
        <v>1</v>
      </c>
      <c r="E32" s="97">
        <v>22171</v>
      </c>
      <c r="F32" s="97">
        <v>2666</v>
      </c>
      <c r="G32" s="104"/>
      <c r="H32" s="99">
        <v>14</v>
      </c>
      <c r="I32" s="100">
        <v>1393.2142857142858</v>
      </c>
      <c r="J32" s="99">
        <v>13</v>
      </c>
      <c r="K32" s="100">
        <v>1705.4615384615386</v>
      </c>
      <c r="L32" s="99">
        <v>3</v>
      </c>
      <c r="M32" s="99">
        <v>0</v>
      </c>
      <c r="N32" s="105"/>
      <c r="O32" s="101">
        <v>36.725568942436411</v>
      </c>
      <c r="P32" s="101">
        <v>34.47674418604651</v>
      </c>
      <c r="Q32" s="49">
        <v>32.185039370078741</v>
      </c>
      <c r="R32" s="102">
        <v>35.862115127175365</v>
      </c>
      <c r="S32" s="101">
        <v>14.709239130434783</v>
      </c>
      <c r="T32" s="101">
        <v>15.990070921985815</v>
      </c>
      <c r="U32" s="103">
        <v>14.642958748221906</v>
      </c>
      <c r="V32" s="102">
        <v>20.494134897360702</v>
      </c>
      <c r="W32" s="101">
        <v>25.779141104294478</v>
      </c>
      <c r="X32" s="101">
        <v>23.23076923076923</v>
      </c>
      <c r="Y32" s="103">
        <v>21.513043478260869</v>
      </c>
      <c r="Z32" s="102">
        <v>29.580645161290324</v>
      </c>
    </row>
    <row r="33" spans="1:26" s="50" customFormat="1" ht="26.1" customHeight="1" x14ac:dyDescent="0.35">
      <c r="A33" s="95">
        <v>170228</v>
      </c>
      <c r="B33" s="95" t="s">
        <v>277</v>
      </c>
      <c r="C33" s="96" t="s">
        <v>81</v>
      </c>
      <c r="D33" s="48">
        <v>1</v>
      </c>
      <c r="E33" s="97">
        <v>17349</v>
      </c>
      <c r="F33" s="97">
        <v>1778</v>
      </c>
      <c r="G33" s="104"/>
      <c r="H33" s="99">
        <v>12</v>
      </c>
      <c r="I33" s="100">
        <v>1297.5833333333333</v>
      </c>
      <c r="J33" s="99">
        <v>11</v>
      </c>
      <c r="K33" s="100">
        <v>1577.1818181818182</v>
      </c>
      <c r="L33" s="99">
        <v>2</v>
      </c>
      <c r="M33" s="99">
        <v>0</v>
      </c>
      <c r="N33" s="105"/>
      <c r="O33" s="101">
        <v>37.731012658227847</v>
      </c>
      <c r="P33" s="101">
        <v>36.950738916256157</v>
      </c>
      <c r="Q33" s="49">
        <v>35.908145580589256</v>
      </c>
      <c r="R33" s="102">
        <v>37.356666666666669</v>
      </c>
      <c r="S33" s="101">
        <v>14.993680884676145</v>
      </c>
      <c r="T33" s="101">
        <v>14.4</v>
      </c>
      <c r="U33" s="103">
        <v>13.93</v>
      </c>
      <c r="V33" s="102">
        <v>19.68548387096774</v>
      </c>
      <c r="W33" s="101">
        <v>24.095744680851062</v>
      </c>
      <c r="X33" s="101">
        <v>19.409523809523808</v>
      </c>
      <c r="Y33" s="103">
        <v>17.88095238095238</v>
      </c>
      <c r="Z33" s="102">
        <v>22.282608695652176</v>
      </c>
    </row>
    <row r="34" spans="1:26" s="50" customFormat="1" ht="26.1" customHeight="1" x14ac:dyDescent="0.35">
      <c r="A34" s="95">
        <v>170229</v>
      </c>
      <c r="B34" s="95" t="s">
        <v>276</v>
      </c>
      <c r="C34" s="96" t="s">
        <v>82</v>
      </c>
      <c r="D34" s="48">
        <v>21</v>
      </c>
      <c r="E34" s="97">
        <v>462</v>
      </c>
      <c r="F34" s="97">
        <v>29</v>
      </c>
      <c r="G34" s="104"/>
      <c r="H34" s="99">
        <v>2</v>
      </c>
      <c r="I34" s="100">
        <v>216.5</v>
      </c>
      <c r="J34" s="99">
        <v>1</v>
      </c>
      <c r="K34" s="100">
        <v>462</v>
      </c>
      <c r="L34" s="99">
        <v>0</v>
      </c>
      <c r="M34" s="99">
        <v>0</v>
      </c>
      <c r="N34" s="105"/>
      <c r="O34" s="101">
        <v>11.577981651376147</v>
      </c>
      <c r="P34" s="101">
        <v>14.086538461538462</v>
      </c>
      <c r="Q34" s="49">
        <v>23.234567901234566</v>
      </c>
      <c r="R34" s="102">
        <v>11.625</v>
      </c>
      <c r="S34" s="101">
        <v>6.5</v>
      </c>
      <c r="T34" s="101">
        <v>8</v>
      </c>
      <c r="U34" s="103">
        <v>13.142857142857142</v>
      </c>
      <c r="V34" s="102">
        <v>9.0666666666666664</v>
      </c>
      <c r="W34" s="101">
        <v>0</v>
      </c>
      <c r="X34" s="101">
        <v>0</v>
      </c>
      <c r="Y34" s="103">
        <v>0</v>
      </c>
      <c r="Z34" s="102">
        <v>0</v>
      </c>
    </row>
    <row r="35" spans="1:26" s="50" customFormat="1" ht="26.1" customHeight="1" x14ac:dyDescent="0.35">
      <c r="A35" s="95">
        <v>170230</v>
      </c>
      <c r="B35" s="95" t="s">
        <v>276</v>
      </c>
      <c r="C35" s="96" t="s">
        <v>83</v>
      </c>
      <c r="D35" s="48">
        <v>4</v>
      </c>
      <c r="E35" s="97">
        <v>576</v>
      </c>
      <c r="F35" s="97">
        <v>31</v>
      </c>
      <c r="G35" s="104"/>
      <c r="H35" s="99">
        <v>3</v>
      </c>
      <c r="I35" s="100">
        <v>181.66666666666666</v>
      </c>
      <c r="J35" s="99">
        <v>1</v>
      </c>
      <c r="K35" s="100">
        <v>576</v>
      </c>
      <c r="L35" s="99">
        <v>0</v>
      </c>
      <c r="M35" s="99">
        <v>0</v>
      </c>
      <c r="N35" s="105"/>
      <c r="O35" s="101">
        <v>8.1437908496732021</v>
      </c>
      <c r="P35" s="101">
        <v>8.3475177304964543</v>
      </c>
      <c r="Q35" s="49">
        <v>9.4791666666666661</v>
      </c>
      <c r="R35" s="102">
        <v>8.0220588235294112</v>
      </c>
      <c r="S35" s="101">
        <v>10.370967741935484</v>
      </c>
      <c r="T35" s="101">
        <v>12.016949152542374</v>
      </c>
      <c r="U35" s="103">
        <v>15.015384615384615</v>
      </c>
      <c r="V35" s="102">
        <v>13.15</v>
      </c>
      <c r="W35" s="101">
        <v>0</v>
      </c>
      <c r="X35" s="101">
        <v>0</v>
      </c>
      <c r="Y35" s="103">
        <v>0</v>
      </c>
      <c r="Z35" s="102">
        <v>0</v>
      </c>
    </row>
    <row r="36" spans="1:26" s="50" customFormat="1" ht="26.1" customHeight="1" x14ac:dyDescent="0.35">
      <c r="A36" s="95">
        <v>170231</v>
      </c>
      <c r="B36" s="95" t="s">
        <v>276</v>
      </c>
      <c r="C36" s="96" t="s">
        <v>84</v>
      </c>
      <c r="D36" s="48">
        <v>10</v>
      </c>
      <c r="E36" s="97">
        <v>1001</v>
      </c>
      <c r="F36" s="97">
        <v>75</v>
      </c>
      <c r="G36" s="104"/>
      <c r="H36" s="99">
        <v>3</v>
      </c>
      <c r="I36" s="100">
        <v>308.66666666666669</v>
      </c>
      <c r="J36" s="99">
        <v>1</v>
      </c>
      <c r="K36" s="100">
        <v>1001</v>
      </c>
      <c r="L36" s="99">
        <v>0</v>
      </c>
      <c r="M36" s="99">
        <v>0</v>
      </c>
      <c r="N36" s="105"/>
      <c r="O36" s="101">
        <v>20.76923076923077</v>
      </c>
      <c r="P36" s="101">
        <v>22.308823529411764</v>
      </c>
      <c r="Q36" s="49">
        <v>26.737226277372262</v>
      </c>
      <c r="R36" s="102">
        <v>21.224806201550386</v>
      </c>
      <c r="S36" s="101">
        <v>14.419354838709678</v>
      </c>
      <c r="T36" s="101">
        <v>14.233333333333333</v>
      </c>
      <c r="U36" s="103">
        <v>14.953125</v>
      </c>
      <c r="V36" s="102">
        <v>17.116666666666667</v>
      </c>
      <c r="W36" s="101">
        <v>0</v>
      </c>
      <c r="X36" s="101">
        <v>0</v>
      </c>
      <c r="Y36" s="103">
        <v>0</v>
      </c>
      <c r="Z36" s="102">
        <v>0</v>
      </c>
    </row>
    <row r="37" spans="1:26" s="50" customFormat="1" ht="26.1" customHeight="1" x14ac:dyDescent="0.35">
      <c r="A37" s="95">
        <v>170232</v>
      </c>
      <c r="B37" s="95" t="s">
        <v>276</v>
      </c>
      <c r="C37" s="96" t="s">
        <v>85</v>
      </c>
      <c r="D37" s="48">
        <v>11</v>
      </c>
      <c r="E37" s="97">
        <v>930</v>
      </c>
      <c r="F37" s="97">
        <v>65</v>
      </c>
      <c r="G37" s="104"/>
      <c r="H37" s="99">
        <v>3</v>
      </c>
      <c r="I37" s="100">
        <v>288.33333333333331</v>
      </c>
      <c r="J37" s="99">
        <v>2</v>
      </c>
      <c r="K37" s="100">
        <v>465</v>
      </c>
      <c r="L37" s="99">
        <v>0</v>
      </c>
      <c r="M37" s="99">
        <v>0</v>
      </c>
      <c r="N37" s="105"/>
      <c r="O37" s="101">
        <v>13.402777777777779</v>
      </c>
      <c r="P37" s="101">
        <v>15.185714285714285</v>
      </c>
      <c r="Q37" s="49">
        <v>14.08994708994709</v>
      </c>
      <c r="R37" s="102">
        <v>13.944444444444445</v>
      </c>
      <c r="S37" s="101">
        <v>8.3069306930693063</v>
      </c>
      <c r="T37" s="101">
        <v>10.534653465346535</v>
      </c>
      <c r="U37" s="103">
        <v>12.760683760683762</v>
      </c>
      <c r="V37" s="102">
        <v>11.525252525252526</v>
      </c>
      <c r="W37" s="101">
        <v>0</v>
      </c>
      <c r="X37" s="101">
        <v>0</v>
      </c>
      <c r="Y37" s="103">
        <v>0</v>
      </c>
      <c r="Z37" s="102">
        <v>0</v>
      </c>
    </row>
    <row r="38" spans="1:26" s="50" customFormat="1" ht="26.1" customHeight="1" x14ac:dyDescent="0.35">
      <c r="A38" s="95">
        <v>170233</v>
      </c>
      <c r="B38" s="95" t="s">
        <v>276</v>
      </c>
      <c r="C38" s="96" t="s">
        <v>86</v>
      </c>
      <c r="D38" s="48">
        <v>56</v>
      </c>
      <c r="E38" s="97">
        <v>2586</v>
      </c>
      <c r="F38" s="97">
        <v>152</v>
      </c>
      <c r="G38" s="104"/>
      <c r="H38" s="99">
        <v>8</v>
      </c>
      <c r="I38" s="100">
        <v>304.25</v>
      </c>
      <c r="J38" s="99">
        <v>5</v>
      </c>
      <c r="K38" s="100">
        <v>517.20000000000005</v>
      </c>
      <c r="L38" s="99">
        <v>0</v>
      </c>
      <c r="M38" s="99">
        <v>0</v>
      </c>
      <c r="N38" s="105"/>
      <c r="O38" s="101">
        <v>19.409495548961424</v>
      </c>
      <c r="P38" s="101">
        <v>18.198910081743868</v>
      </c>
      <c r="Q38" s="49">
        <v>20.931343283582091</v>
      </c>
      <c r="R38" s="102">
        <v>20.596774193548388</v>
      </c>
      <c r="S38" s="101">
        <v>10.11328125</v>
      </c>
      <c r="T38" s="101">
        <v>11.245059288537549</v>
      </c>
      <c r="U38" s="103">
        <v>11.016260162601625</v>
      </c>
      <c r="V38" s="102">
        <v>13.826271186440678</v>
      </c>
      <c r="W38" s="101">
        <v>0</v>
      </c>
      <c r="X38" s="101">
        <v>0</v>
      </c>
      <c r="Y38" s="103">
        <v>0</v>
      </c>
      <c r="Z38" s="102">
        <v>0</v>
      </c>
    </row>
    <row r="39" spans="1:26" s="50" customFormat="1" ht="26.1" customHeight="1" x14ac:dyDescent="0.35">
      <c r="A39" s="95">
        <v>170234</v>
      </c>
      <c r="B39" s="95" t="s">
        <v>276</v>
      </c>
      <c r="C39" s="96" t="s">
        <v>87</v>
      </c>
      <c r="D39" s="48">
        <v>8</v>
      </c>
      <c r="E39" s="97">
        <v>3719</v>
      </c>
      <c r="F39" s="97">
        <v>413</v>
      </c>
      <c r="G39" s="104"/>
      <c r="H39" s="99">
        <v>5</v>
      </c>
      <c r="I39" s="100">
        <v>661.2</v>
      </c>
      <c r="J39" s="99">
        <v>4</v>
      </c>
      <c r="K39" s="100">
        <v>929.75</v>
      </c>
      <c r="L39" s="99">
        <v>0</v>
      </c>
      <c r="M39" s="99">
        <v>1</v>
      </c>
      <c r="N39" s="105"/>
      <c r="O39" s="101">
        <v>36.68075117370892</v>
      </c>
      <c r="P39" s="101">
        <v>34.398058252427184</v>
      </c>
      <c r="Q39" s="49">
        <v>32.251082251082252</v>
      </c>
      <c r="R39" s="102">
        <v>30.311475409836067</v>
      </c>
      <c r="S39" s="101">
        <v>14.494252873563218</v>
      </c>
      <c r="T39" s="101">
        <v>17.060439560439562</v>
      </c>
      <c r="U39" s="103">
        <v>17.551546391752577</v>
      </c>
      <c r="V39" s="102">
        <v>20.885057471264368</v>
      </c>
      <c r="W39" s="101">
        <v>16.727272727272727</v>
      </c>
      <c r="X39" s="101">
        <v>15.363636363636363</v>
      </c>
      <c r="Y39" s="103">
        <v>16</v>
      </c>
      <c r="Z39" s="102">
        <v>15.1</v>
      </c>
    </row>
    <row r="40" spans="1:26" s="50" customFormat="1" ht="26.1" customHeight="1" x14ac:dyDescent="0.35">
      <c r="A40" s="95">
        <v>170235</v>
      </c>
      <c r="B40" s="95" t="s">
        <v>276</v>
      </c>
      <c r="C40" s="96" t="s">
        <v>88</v>
      </c>
      <c r="D40" s="48">
        <v>5</v>
      </c>
      <c r="E40" s="97">
        <v>4604</v>
      </c>
      <c r="F40" s="97">
        <v>489</v>
      </c>
      <c r="G40" s="104"/>
      <c r="H40" s="99">
        <v>6</v>
      </c>
      <c r="I40" s="100">
        <v>685.83333333333337</v>
      </c>
      <c r="J40" s="99">
        <v>5</v>
      </c>
      <c r="K40" s="100">
        <v>920.8</v>
      </c>
      <c r="L40" s="99">
        <v>0</v>
      </c>
      <c r="M40" s="99">
        <v>1</v>
      </c>
      <c r="N40" s="105"/>
      <c r="O40" s="101">
        <v>25.85820895522388</v>
      </c>
      <c r="P40" s="101">
        <v>26.912213740458014</v>
      </c>
      <c r="Q40" s="49">
        <v>29.68217054263566</v>
      </c>
      <c r="R40" s="102">
        <v>34.952127659574465</v>
      </c>
      <c r="S40" s="101">
        <v>14.212</v>
      </c>
      <c r="T40" s="101">
        <v>14.723849372384937</v>
      </c>
      <c r="U40" s="103">
        <v>16.923694779116467</v>
      </c>
      <c r="V40" s="102">
        <v>16.348547717842322</v>
      </c>
      <c r="W40" s="101">
        <v>19.03125</v>
      </c>
      <c r="X40" s="101">
        <v>16.676470588235293</v>
      </c>
      <c r="Y40" s="103">
        <v>15.766666666666667</v>
      </c>
      <c r="Z40" s="102">
        <v>17.387096774193548</v>
      </c>
    </row>
    <row r="41" spans="1:26" s="50" customFormat="1" ht="26.1" customHeight="1" x14ac:dyDescent="0.35">
      <c r="A41" s="95">
        <v>170236</v>
      </c>
      <c r="B41" s="95" t="s">
        <v>277</v>
      </c>
      <c r="C41" s="96" t="s">
        <v>89</v>
      </c>
      <c r="D41" s="48">
        <v>1</v>
      </c>
      <c r="E41" s="97">
        <v>24777</v>
      </c>
      <c r="F41" s="97">
        <v>4306</v>
      </c>
      <c r="G41" s="104"/>
      <c r="H41" s="99">
        <v>12</v>
      </c>
      <c r="I41" s="100">
        <v>1705.9166666666667</v>
      </c>
      <c r="J41" s="99">
        <v>13</v>
      </c>
      <c r="K41" s="100">
        <v>1905.9230769230769</v>
      </c>
      <c r="L41" s="99">
        <v>4</v>
      </c>
      <c r="M41" s="99">
        <v>0</v>
      </c>
      <c r="N41" s="105"/>
      <c r="O41" s="101">
        <v>40.703525641025642</v>
      </c>
      <c r="P41" s="101">
        <v>37.261609907120743</v>
      </c>
      <c r="Q41" s="49">
        <v>35.400702987697713</v>
      </c>
      <c r="R41" s="102">
        <v>37.410745233968804</v>
      </c>
      <c r="S41" s="101">
        <v>14.681564245810057</v>
      </c>
      <c r="T41" s="101">
        <v>16.355140186915889</v>
      </c>
      <c r="U41" s="103">
        <v>15.378421900161031</v>
      </c>
      <c r="V41" s="102">
        <v>18.089837997054492</v>
      </c>
      <c r="W41" s="101">
        <v>31.842696629213481</v>
      </c>
      <c r="X41" s="101">
        <v>30.687074829931973</v>
      </c>
      <c r="Y41" s="103">
        <v>28.276422764227643</v>
      </c>
      <c r="Z41" s="102">
        <v>28.802395209580837</v>
      </c>
    </row>
    <row r="42" spans="1:26" s="50" customFormat="1" ht="26.1" customHeight="1" x14ac:dyDescent="0.35">
      <c r="A42" s="95">
        <v>170237</v>
      </c>
      <c r="B42" s="95" t="s">
        <v>277</v>
      </c>
      <c r="C42" s="96" t="s">
        <v>90</v>
      </c>
      <c r="D42" s="48">
        <v>1</v>
      </c>
      <c r="E42" s="97">
        <v>10574</v>
      </c>
      <c r="F42" s="97">
        <v>2143</v>
      </c>
      <c r="G42" s="104"/>
      <c r="H42" s="99">
        <v>5</v>
      </c>
      <c r="I42" s="100">
        <v>1686.2</v>
      </c>
      <c r="J42" s="99">
        <v>6</v>
      </c>
      <c r="K42" s="100">
        <v>1762.3333333333333</v>
      </c>
      <c r="L42" s="99">
        <v>2</v>
      </c>
      <c r="M42" s="99">
        <v>0</v>
      </c>
      <c r="N42" s="105"/>
      <c r="O42" s="101">
        <v>43.487179487179489</v>
      </c>
      <c r="P42" s="101">
        <v>36.573584905660375</v>
      </c>
      <c r="Q42" s="49">
        <v>36.273504273504273</v>
      </c>
      <c r="R42" s="102">
        <v>37</v>
      </c>
      <c r="S42" s="101">
        <v>11.957386363636363</v>
      </c>
      <c r="T42" s="101">
        <v>12.697885196374623</v>
      </c>
      <c r="U42" s="103">
        <v>11.991124260355029</v>
      </c>
      <c r="V42" s="102">
        <v>14.653958944281525</v>
      </c>
      <c r="W42" s="101">
        <v>25.192307692307693</v>
      </c>
      <c r="X42" s="101">
        <v>19.302752293577981</v>
      </c>
      <c r="Y42" s="103">
        <v>19.597560975609756</v>
      </c>
      <c r="Z42" s="102">
        <v>21.911764705882351</v>
      </c>
    </row>
    <row r="43" spans="1:26" s="156" customFormat="1" ht="26.1" customHeight="1" x14ac:dyDescent="0.35">
      <c r="A43" s="106"/>
      <c r="B43" s="106"/>
      <c r="C43" s="106" t="s">
        <v>8</v>
      </c>
      <c r="D43" s="107"/>
      <c r="E43" s="108"/>
      <c r="F43" s="108"/>
      <c r="G43" s="107"/>
      <c r="H43" s="107"/>
      <c r="I43" s="108"/>
      <c r="J43" s="107"/>
      <c r="K43" s="108"/>
      <c r="L43" s="107"/>
      <c r="M43" s="107"/>
      <c r="N43" s="107"/>
      <c r="O43" s="107"/>
      <c r="P43" s="107"/>
      <c r="Q43" s="107"/>
      <c r="R43" s="107"/>
      <c r="S43" s="109"/>
      <c r="T43" s="109"/>
      <c r="U43" s="109"/>
      <c r="V43" s="109"/>
      <c r="W43" s="107"/>
      <c r="X43" s="107"/>
      <c r="Y43" s="107"/>
      <c r="Z43" s="109"/>
    </row>
    <row r="44" spans="1:26" s="50" customFormat="1" ht="26.1" customHeight="1" x14ac:dyDescent="0.35">
      <c r="A44" s="95"/>
      <c r="B44" s="95" t="s">
        <v>277</v>
      </c>
      <c r="C44" s="96"/>
      <c r="D44" s="110"/>
      <c r="E44" s="97">
        <v>272561</v>
      </c>
      <c r="F44" s="97">
        <v>34131</v>
      </c>
      <c r="G44" s="98"/>
      <c r="H44" s="99">
        <v>172</v>
      </c>
      <c r="I44" s="100">
        <v>1386.2209302325582</v>
      </c>
      <c r="J44" s="99">
        <v>176</v>
      </c>
      <c r="K44" s="100">
        <v>1548.6420454545455</v>
      </c>
      <c r="L44" s="99">
        <v>34</v>
      </c>
      <c r="M44" s="99">
        <v>2</v>
      </c>
      <c r="N44" s="98"/>
      <c r="O44" s="101">
        <v>37.856254771512702</v>
      </c>
      <c r="P44" s="101">
        <v>36.687126741871268</v>
      </c>
      <c r="Q44" s="49">
        <v>35.175488120442246</v>
      </c>
      <c r="R44" s="102">
        <v>36.875864453665287</v>
      </c>
      <c r="S44" s="101">
        <v>14.851178781925343</v>
      </c>
      <c r="T44" s="101">
        <v>15.419132253005751</v>
      </c>
      <c r="U44" s="103">
        <v>14.51307635752547</v>
      </c>
      <c r="V44" s="102">
        <v>18.846082378445338</v>
      </c>
      <c r="W44" s="101">
        <v>26.986331328594861</v>
      </c>
      <c r="X44" s="101">
        <v>23.823529411764707</v>
      </c>
      <c r="Y44" s="103">
        <v>21.86986301369863</v>
      </c>
      <c r="Z44" s="102">
        <v>25.925280199252803</v>
      </c>
    </row>
    <row r="45" spans="1:26" s="50" customFormat="1" ht="26.1" customHeight="1" x14ac:dyDescent="0.35">
      <c r="A45" s="95"/>
      <c r="B45" s="95" t="s">
        <v>276</v>
      </c>
      <c r="C45" s="96"/>
      <c r="D45" s="110"/>
      <c r="E45" s="97">
        <v>81247</v>
      </c>
      <c r="F45" s="97">
        <v>8002</v>
      </c>
      <c r="G45" s="98"/>
      <c r="H45" s="99">
        <v>147</v>
      </c>
      <c r="I45" s="100">
        <v>498.26530612244898</v>
      </c>
      <c r="J45" s="99">
        <v>108</v>
      </c>
      <c r="K45" s="100">
        <v>752.28703703703707</v>
      </c>
      <c r="L45" s="99">
        <v>0</v>
      </c>
      <c r="M45" s="99">
        <v>7</v>
      </c>
      <c r="N45" s="98"/>
      <c r="O45" s="101">
        <v>22.942342342342343</v>
      </c>
      <c r="P45" s="101">
        <v>22.648001114361332</v>
      </c>
      <c r="Q45" s="49">
        <v>24.578180212014136</v>
      </c>
      <c r="R45" s="102">
        <v>23.192123390236599</v>
      </c>
      <c r="S45" s="101">
        <v>11.470865001809628</v>
      </c>
      <c r="T45" s="101">
        <v>12.046524457521148</v>
      </c>
      <c r="U45" s="103">
        <v>13.249152844658463</v>
      </c>
      <c r="V45" s="102">
        <v>15.129633113828787</v>
      </c>
      <c r="W45" s="101">
        <v>14.924870466321243</v>
      </c>
      <c r="X45" s="101">
        <v>13.304945054945055</v>
      </c>
      <c r="Y45" s="103">
        <v>13.380503144654089</v>
      </c>
      <c r="Z45" s="102">
        <v>14.095108695652174</v>
      </c>
    </row>
    <row r="46" spans="1:26" s="50" customFormat="1" ht="26.1" customHeight="1" x14ac:dyDescent="0.35">
      <c r="A46" s="95"/>
      <c r="B46" s="131" t="s">
        <v>322</v>
      </c>
      <c r="C46" s="96"/>
      <c r="D46" s="110"/>
      <c r="E46" s="97">
        <v>353808</v>
      </c>
      <c r="F46" s="97">
        <v>42133</v>
      </c>
      <c r="G46" s="111"/>
      <c r="H46" s="112">
        <v>319</v>
      </c>
      <c r="I46" s="100">
        <v>977.03761755485891</v>
      </c>
      <c r="J46" s="112">
        <v>284</v>
      </c>
      <c r="K46" s="100">
        <v>1245.8028169014085</v>
      </c>
      <c r="L46" s="112">
        <v>34</v>
      </c>
      <c r="M46" s="99">
        <v>9</v>
      </c>
      <c r="N46" s="111"/>
      <c r="O46" s="101">
        <v>31.28863525390625</v>
      </c>
      <c r="P46" s="101">
        <v>30.473768571604708</v>
      </c>
      <c r="Q46" s="49">
        <v>30.469268994376879</v>
      </c>
      <c r="R46" s="102">
        <v>30.924319395597237</v>
      </c>
      <c r="S46" s="101">
        <v>13.661848974914045</v>
      </c>
      <c r="T46" s="101">
        <v>14.196693994534426</v>
      </c>
      <c r="U46" s="103">
        <v>14.044619249074564</v>
      </c>
      <c r="V46" s="102">
        <v>17.529396080522599</v>
      </c>
      <c r="W46" s="101">
        <v>24.884424379232506</v>
      </c>
      <c r="X46" s="101">
        <v>21.983661701105238</v>
      </c>
      <c r="Y46" s="103">
        <v>20.351518560179976</v>
      </c>
      <c r="Z46" s="102">
        <v>23.719858156028369</v>
      </c>
    </row>
    <row r="48" spans="1:26" s="44" customFormat="1" ht="18.75" x14ac:dyDescent="0.3">
      <c r="A48" s="44" t="s">
        <v>280</v>
      </c>
      <c r="G48" s="120"/>
    </row>
    <row r="49" spans="1:26" s="44" customFormat="1" ht="18.75" x14ac:dyDescent="0.3">
      <c r="A49" s="52" t="s">
        <v>287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s="44" customFormat="1" ht="18.75" x14ac:dyDescent="0.3">
      <c r="A50" s="52" t="s">
        <v>340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s="44" customFormat="1" ht="18.75" x14ac:dyDescent="0.3">
      <c r="A51" s="52" t="s">
        <v>323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s="44" customFormat="1" ht="18.75" x14ac:dyDescent="0.3">
      <c r="A52" s="52" t="s">
        <v>331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s="44" customFormat="1" ht="20.25" customHeight="1" x14ac:dyDescent="0.3">
      <c r="A53" s="52" t="s">
        <v>332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s="157" customFormat="1" ht="21.75" customHeight="1" x14ac:dyDescent="0.25">
      <c r="A54" s="219" t="s">
        <v>333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</row>
    <row r="55" spans="1:26" s="157" customFormat="1" ht="21.75" customHeight="1" x14ac:dyDescent="0.25">
      <c r="A55" s="216" t="s">
        <v>335</v>
      </c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121"/>
    </row>
    <row r="56" spans="1:26" s="157" customFormat="1" ht="21" customHeight="1" x14ac:dyDescent="0.25">
      <c r="A56" s="230" t="s">
        <v>334</v>
      </c>
      <c r="B56" s="230"/>
      <c r="C56" s="2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21"/>
    </row>
    <row r="57" spans="1:26" s="44" customFormat="1" ht="21.75" customHeight="1" x14ac:dyDescent="0.3">
      <c r="A57" s="216" t="s">
        <v>329</v>
      </c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121"/>
    </row>
    <row r="58" spans="1:26" ht="19.5" x14ac:dyDescent="0.3">
      <c r="A58" s="74"/>
      <c r="B58" s="74"/>
      <c r="C58" s="74"/>
      <c r="D58" s="74"/>
      <c r="E58" s="74"/>
      <c r="F58" s="74"/>
      <c r="G58" s="75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</sheetData>
  <mergeCells count="13">
    <mergeCell ref="S4:U4"/>
    <mergeCell ref="O3:Y3"/>
    <mergeCell ref="A57:Y57"/>
    <mergeCell ref="A3:F3"/>
    <mergeCell ref="H3:M3"/>
    <mergeCell ref="H4:I4"/>
    <mergeCell ref="J4:K4"/>
    <mergeCell ref="L4:M4"/>
    <mergeCell ref="W4:Z4"/>
    <mergeCell ref="A54:Z54"/>
    <mergeCell ref="A55:Y55"/>
    <mergeCell ref="A56:C56"/>
    <mergeCell ref="O4:R4"/>
  </mergeCells>
  <printOptions verticalCentered="1"/>
  <pageMargins left="0.51181102362204722" right="0" top="0.74803149606299213" bottom="0.74803149606299213" header="0.31496062992125984" footer="0.31496062992125984"/>
  <pageSetup paperSize="9" scale="28" orientation="landscape" r:id="rId1"/>
  <headerFooter scaleWithDoc="0">
    <oddHeader>&amp;L&amp;G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showGridLines="0" topLeftCell="A7" zoomScale="50" zoomScaleNormal="50" zoomScalePageLayoutView="50" workbookViewId="0">
      <selection activeCell="I29" sqref="I29"/>
    </sheetView>
  </sheetViews>
  <sheetFormatPr baseColWidth="10" defaultRowHeight="15" x14ac:dyDescent="0.25"/>
  <cols>
    <col min="1" max="2" width="15.7109375" customWidth="1"/>
    <col min="3" max="3" width="50.7109375" customWidth="1"/>
    <col min="4" max="4" width="8.7109375" customWidth="1"/>
    <col min="5" max="5" width="20.85546875" bestFit="1" customWidth="1"/>
    <col min="6" max="6" width="19.42578125" bestFit="1" customWidth="1"/>
    <col min="7" max="7" width="4.28515625" style="2" customWidth="1"/>
    <col min="8" max="8" width="8.7109375" customWidth="1"/>
    <col min="9" max="9" width="16.7109375" customWidth="1"/>
    <col min="10" max="10" width="8.7109375" customWidth="1"/>
    <col min="11" max="11" width="16.7109375" customWidth="1"/>
    <col min="12" max="13" width="8.7109375" customWidth="1"/>
    <col min="14" max="14" width="5.42578125" customWidth="1"/>
    <col min="15" max="26" width="14.7109375" customWidth="1"/>
  </cols>
  <sheetData>
    <row r="1" spans="1:26" ht="31.5" x14ac:dyDescent="0.5">
      <c r="A1" s="168" t="s">
        <v>313</v>
      </c>
      <c r="C1" s="16"/>
    </row>
    <row r="2" spans="1:26" ht="14.45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26" s="152" customFormat="1" ht="43.5" customHeight="1" x14ac:dyDescent="0.45">
      <c r="A3" s="232" t="s">
        <v>18</v>
      </c>
      <c r="B3" s="232"/>
      <c r="C3" s="232"/>
      <c r="D3" s="232"/>
      <c r="E3" s="232"/>
      <c r="F3" s="232"/>
      <c r="G3" s="124"/>
      <c r="H3" s="233" t="s">
        <v>20</v>
      </c>
      <c r="I3" s="233"/>
      <c r="J3" s="233"/>
      <c r="K3" s="233"/>
      <c r="L3" s="233"/>
      <c r="M3" s="233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spans="1:26" s="149" customFormat="1" ht="63" customHeight="1" x14ac:dyDescent="0.4">
      <c r="A4" s="147"/>
      <c r="B4" s="147"/>
      <c r="C4" s="147"/>
      <c r="D4" s="147"/>
      <c r="E4" s="147"/>
      <c r="F4" s="147"/>
      <c r="G4" s="148"/>
      <c r="H4" s="222" t="s">
        <v>337</v>
      </c>
      <c r="I4" s="223"/>
      <c r="J4" s="224" t="s">
        <v>279</v>
      </c>
      <c r="K4" s="225"/>
      <c r="L4" s="226" t="s">
        <v>19</v>
      </c>
      <c r="M4" s="227"/>
      <c r="N4" s="128"/>
      <c r="O4" s="228" t="s">
        <v>336</v>
      </c>
      <c r="P4" s="228"/>
      <c r="Q4" s="228"/>
      <c r="R4" s="228"/>
      <c r="S4" s="229" t="s">
        <v>279</v>
      </c>
      <c r="T4" s="229"/>
      <c r="U4" s="229"/>
      <c r="V4" s="118"/>
      <c r="W4" s="228" t="s">
        <v>19</v>
      </c>
      <c r="X4" s="228"/>
      <c r="Y4" s="228"/>
      <c r="Z4" s="228"/>
    </row>
    <row r="5" spans="1:26" s="149" customFormat="1" ht="189.95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</row>
    <row r="6" spans="1:26" s="29" customFormat="1" ht="26.1" customHeight="1" x14ac:dyDescent="0.35">
      <c r="A6" s="95">
        <v>170301</v>
      </c>
      <c r="B6" s="95" t="s">
        <v>276</v>
      </c>
      <c r="C6" s="96" t="s">
        <v>91</v>
      </c>
      <c r="D6" s="48">
        <v>30</v>
      </c>
      <c r="E6" s="47">
        <v>13005</v>
      </c>
      <c r="F6" s="47">
        <v>1345</v>
      </c>
      <c r="G6" s="110"/>
      <c r="H6" s="48">
        <v>12</v>
      </c>
      <c r="I6" s="100">
        <v>971.66666666666663</v>
      </c>
      <c r="J6" s="48">
        <v>13</v>
      </c>
      <c r="K6" s="100">
        <v>1000.3846153846154</v>
      </c>
      <c r="L6" s="48">
        <v>1</v>
      </c>
      <c r="M6" s="48">
        <v>1</v>
      </c>
      <c r="N6" s="110"/>
      <c r="O6" s="51">
        <v>31.379044684129429</v>
      </c>
      <c r="P6" s="51">
        <v>31.410742496050553</v>
      </c>
      <c r="Q6" s="103">
        <v>30.033653846153847</v>
      </c>
      <c r="R6" s="102">
        <v>31.165573770491804</v>
      </c>
      <c r="S6" s="51">
        <v>16.93548387096774</v>
      </c>
      <c r="T6" s="51">
        <v>16.923664122137403</v>
      </c>
      <c r="U6" s="103">
        <v>16.598145285935086</v>
      </c>
      <c r="V6" s="102">
        <v>19.923566878980893</v>
      </c>
      <c r="W6" s="51">
        <v>22.151785714285715</v>
      </c>
      <c r="X6" s="51">
        <v>18.963636363636365</v>
      </c>
      <c r="Y6" s="51">
        <v>17.617977528089888</v>
      </c>
      <c r="Z6" s="102">
        <v>21.47</v>
      </c>
    </row>
    <row r="7" spans="1:26" s="29" customFormat="1" ht="26.1" customHeight="1" x14ac:dyDescent="0.35">
      <c r="A7" s="95">
        <v>170302</v>
      </c>
      <c r="B7" s="95" t="s">
        <v>277</v>
      </c>
      <c r="C7" s="96" t="s">
        <v>92</v>
      </c>
      <c r="D7" s="48">
        <v>13</v>
      </c>
      <c r="E7" s="47">
        <v>12806</v>
      </c>
      <c r="F7" s="47">
        <v>794</v>
      </c>
      <c r="G7" s="110"/>
      <c r="H7" s="48">
        <v>12</v>
      </c>
      <c r="I7" s="100">
        <v>1001</v>
      </c>
      <c r="J7" s="48">
        <v>12</v>
      </c>
      <c r="K7" s="100">
        <v>1067.1666666666667</v>
      </c>
      <c r="L7" s="48">
        <v>1</v>
      </c>
      <c r="M7" s="48">
        <v>0</v>
      </c>
      <c r="N7" s="110"/>
      <c r="O7" s="51">
        <v>31.879499217527385</v>
      </c>
      <c r="P7" s="51">
        <v>32.605396290050592</v>
      </c>
      <c r="Q7" s="103">
        <v>32.444444444444443</v>
      </c>
      <c r="R7" s="102">
        <v>32.887543252595158</v>
      </c>
      <c r="S7" s="51">
        <v>13.359253499222396</v>
      </c>
      <c r="T7" s="51">
        <v>14.042003231017771</v>
      </c>
      <c r="U7" s="103">
        <v>14.579378068739771</v>
      </c>
      <c r="V7" s="102">
        <v>17.564569536423843</v>
      </c>
      <c r="W7" s="51">
        <v>30.655172413793103</v>
      </c>
      <c r="X7" s="51">
        <v>25.142857142857142</v>
      </c>
      <c r="Y7" s="51">
        <v>22.882352941176471</v>
      </c>
      <c r="Z7" s="102">
        <v>24.166666666666668</v>
      </c>
    </row>
    <row r="8" spans="1:26" s="29" customFormat="1" ht="26.1" customHeight="1" x14ac:dyDescent="0.35">
      <c r="A8" s="95">
        <v>170303</v>
      </c>
      <c r="B8" s="95" t="s">
        <v>276</v>
      </c>
      <c r="C8" s="96" t="s">
        <v>93</v>
      </c>
      <c r="D8" s="48">
        <v>66</v>
      </c>
      <c r="E8" s="47">
        <v>3990</v>
      </c>
      <c r="F8" s="47">
        <v>679</v>
      </c>
      <c r="G8" s="110"/>
      <c r="H8" s="48">
        <v>10</v>
      </c>
      <c r="I8" s="100">
        <v>331.1</v>
      </c>
      <c r="J8" s="48">
        <v>9</v>
      </c>
      <c r="K8" s="100">
        <v>443.33333333333331</v>
      </c>
      <c r="L8" s="48">
        <v>1</v>
      </c>
      <c r="M8" s="48">
        <v>0</v>
      </c>
      <c r="N8" s="110"/>
      <c r="O8" s="51">
        <v>19.86411889596603</v>
      </c>
      <c r="P8" s="51">
        <v>18.863821138211382</v>
      </c>
      <c r="Q8" s="103">
        <v>21.826697892271664</v>
      </c>
      <c r="R8" s="102">
        <v>19.774530271398746</v>
      </c>
      <c r="S8" s="51">
        <v>6.8296943231441052</v>
      </c>
      <c r="T8" s="51">
        <v>6.9457013574660635</v>
      </c>
      <c r="U8" s="103">
        <v>7.7562499999999996</v>
      </c>
      <c r="V8" s="102">
        <v>9.3876543209876537</v>
      </c>
      <c r="W8" s="51">
        <v>23.735849056603772</v>
      </c>
      <c r="X8" s="51">
        <v>19.298245614035089</v>
      </c>
      <c r="Y8" s="51">
        <v>18.604651162790699</v>
      </c>
      <c r="Z8" s="102">
        <v>21.218181818181819</v>
      </c>
    </row>
    <row r="9" spans="1:26" s="29" customFormat="1" ht="26.1" customHeight="1" x14ac:dyDescent="0.35">
      <c r="A9" s="95">
        <v>170304</v>
      </c>
      <c r="B9" s="95" t="s">
        <v>276</v>
      </c>
      <c r="C9" s="96" t="s">
        <v>94</v>
      </c>
      <c r="D9" s="48">
        <v>10</v>
      </c>
      <c r="E9" s="47">
        <v>1004</v>
      </c>
      <c r="F9" s="47">
        <v>37</v>
      </c>
      <c r="G9" s="110"/>
      <c r="H9" s="48">
        <v>3</v>
      </c>
      <c r="I9" s="100">
        <v>322.33333333333331</v>
      </c>
      <c r="J9" s="48">
        <v>3</v>
      </c>
      <c r="K9" s="100">
        <v>334.66666666666669</v>
      </c>
      <c r="L9" s="48">
        <v>0</v>
      </c>
      <c r="M9" s="48">
        <v>0</v>
      </c>
      <c r="N9" s="110"/>
      <c r="O9" s="51">
        <v>16.930232558139537</v>
      </c>
      <c r="P9" s="51">
        <v>18.315151515151516</v>
      </c>
      <c r="Q9" s="103">
        <v>18.521472392638035</v>
      </c>
      <c r="R9" s="102">
        <v>17.727848101265824</v>
      </c>
      <c r="S9" s="51">
        <v>5.697183098591549</v>
      </c>
      <c r="T9" s="51">
        <v>5.8881118881118883</v>
      </c>
      <c r="U9" s="103">
        <v>7.6619718309859151</v>
      </c>
      <c r="V9" s="102">
        <v>8.8273381294964022</v>
      </c>
      <c r="W9" s="51">
        <v>0</v>
      </c>
      <c r="X9" s="51">
        <v>0</v>
      </c>
      <c r="Y9" s="51">
        <v>0</v>
      </c>
      <c r="Z9" s="102">
        <v>0</v>
      </c>
    </row>
    <row r="10" spans="1:26" s="26" customFormat="1" ht="26.1" customHeight="1" x14ac:dyDescent="0.35">
      <c r="A10" s="95">
        <v>170305</v>
      </c>
      <c r="B10" s="95" t="s">
        <v>276</v>
      </c>
      <c r="C10" s="96" t="s">
        <v>95</v>
      </c>
      <c r="D10" s="48">
        <v>8</v>
      </c>
      <c r="E10" s="47">
        <v>3283</v>
      </c>
      <c r="F10" s="47">
        <v>228</v>
      </c>
      <c r="G10" s="110"/>
      <c r="H10" s="48">
        <v>6</v>
      </c>
      <c r="I10" s="100">
        <v>509.16666666666669</v>
      </c>
      <c r="J10" s="48">
        <v>5</v>
      </c>
      <c r="K10" s="100">
        <v>656.6</v>
      </c>
      <c r="L10" s="48">
        <v>0</v>
      </c>
      <c r="M10" s="48">
        <v>0</v>
      </c>
      <c r="N10" s="110"/>
      <c r="O10" s="51">
        <v>23.509146341463413</v>
      </c>
      <c r="P10" s="51">
        <v>23.679012345679013</v>
      </c>
      <c r="Q10" s="103">
        <v>26.384374999999999</v>
      </c>
      <c r="R10" s="102">
        <v>22.678233438485805</v>
      </c>
      <c r="S10" s="51">
        <v>10.738351254480287</v>
      </c>
      <c r="T10" s="51">
        <v>12.345588235294118</v>
      </c>
      <c r="U10" s="103">
        <v>14.811881188118813</v>
      </c>
      <c r="V10" s="102">
        <v>13.748091603053435</v>
      </c>
      <c r="W10" s="51">
        <v>0</v>
      </c>
      <c r="X10" s="51">
        <v>0</v>
      </c>
      <c r="Y10" s="51">
        <v>0</v>
      </c>
      <c r="Z10" s="102">
        <v>0</v>
      </c>
    </row>
    <row r="11" spans="1:26" s="29" customFormat="1" ht="26.1" customHeight="1" x14ac:dyDescent="0.35">
      <c r="A11" s="95">
        <v>170306</v>
      </c>
      <c r="B11" s="95" t="s">
        <v>276</v>
      </c>
      <c r="C11" s="96" t="s">
        <v>96</v>
      </c>
      <c r="D11" s="48">
        <v>22</v>
      </c>
      <c r="E11" s="47">
        <v>6001</v>
      </c>
      <c r="F11" s="47">
        <v>411</v>
      </c>
      <c r="G11" s="110"/>
      <c r="H11" s="48">
        <v>10</v>
      </c>
      <c r="I11" s="100">
        <v>559</v>
      </c>
      <c r="J11" s="48">
        <v>11</v>
      </c>
      <c r="K11" s="100">
        <v>545.5454545454545</v>
      </c>
      <c r="L11" s="48">
        <v>0</v>
      </c>
      <c r="M11" s="48">
        <v>1</v>
      </c>
      <c r="N11" s="110"/>
      <c r="O11" s="51">
        <v>25.321153846153845</v>
      </c>
      <c r="P11" s="51">
        <v>25.522388059701491</v>
      </c>
      <c r="Q11" s="103">
        <v>27.729411764705883</v>
      </c>
      <c r="R11" s="102">
        <v>26.441056910569106</v>
      </c>
      <c r="S11" s="51">
        <v>12.18228279386712</v>
      </c>
      <c r="T11" s="51">
        <v>12.429824561403509</v>
      </c>
      <c r="U11" s="103">
        <v>14</v>
      </c>
      <c r="V11" s="102">
        <v>14.911304347826087</v>
      </c>
      <c r="W11" s="51">
        <v>17.576923076923077</v>
      </c>
      <c r="X11" s="51">
        <v>17.079999999999998</v>
      </c>
      <c r="Y11" s="51">
        <v>15.702127659574469</v>
      </c>
      <c r="Z11" s="102">
        <v>15.6</v>
      </c>
    </row>
    <row r="12" spans="1:26" s="29" customFormat="1" ht="26.1" customHeight="1" x14ac:dyDescent="0.35">
      <c r="A12" s="95">
        <v>170307</v>
      </c>
      <c r="B12" s="95" t="s">
        <v>276</v>
      </c>
      <c r="C12" s="96" t="s">
        <v>97</v>
      </c>
      <c r="D12" s="48">
        <v>30</v>
      </c>
      <c r="E12" s="47">
        <v>7170</v>
      </c>
      <c r="F12" s="47">
        <v>527</v>
      </c>
      <c r="G12" s="110"/>
      <c r="H12" s="48">
        <v>11</v>
      </c>
      <c r="I12" s="100">
        <v>603.90909090909088</v>
      </c>
      <c r="J12" s="48">
        <v>11</v>
      </c>
      <c r="K12" s="100">
        <v>651.81818181818187</v>
      </c>
      <c r="L12" s="48">
        <v>1</v>
      </c>
      <c r="M12" s="48">
        <v>0</v>
      </c>
      <c r="N12" s="110"/>
      <c r="O12" s="51">
        <v>26.516544117647058</v>
      </c>
      <c r="P12" s="51">
        <v>25.589698046181173</v>
      </c>
      <c r="Q12" s="103">
        <v>28.014141414141413</v>
      </c>
      <c r="R12" s="102">
        <v>27.074747474747475</v>
      </c>
      <c r="S12" s="51">
        <v>12.109756097560975</v>
      </c>
      <c r="T12" s="51">
        <v>12.345614035087719</v>
      </c>
      <c r="U12" s="103">
        <v>12.58041958041958</v>
      </c>
      <c r="V12" s="102">
        <v>13.969090909090909</v>
      </c>
      <c r="W12" s="51">
        <v>17.555555555555557</v>
      </c>
      <c r="X12" s="51">
        <v>15.293103448275861</v>
      </c>
      <c r="Y12" s="51">
        <v>14.408163265306122</v>
      </c>
      <c r="Z12" s="102">
        <v>15.107142857142858</v>
      </c>
    </row>
    <row r="13" spans="1:26" s="29" customFormat="1" ht="26.1" customHeight="1" x14ac:dyDescent="0.35">
      <c r="A13" s="95">
        <v>170308</v>
      </c>
      <c r="B13" s="95" t="s">
        <v>277</v>
      </c>
      <c r="C13" s="96" t="s">
        <v>98</v>
      </c>
      <c r="D13" s="48">
        <v>11</v>
      </c>
      <c r="E13" s="47">
        <v>12749</v>
      </c>
      <c r="F13" s="47">
        <v>898</v>
      </c>
      <c r="G13" s="110"/>
      <c r="H13" s="48">
        <v>10</v>
      </c>
      <c r="I13" s="100">
        <v>1185.0999999999999</v>
      </c>
      <c r="J13" s="48">
        <v>11</v>
      </c>
      <c r="K13" s="100">
        <v>1159</v>
      </c>
      <c r="L13" s="48">
        <v>1</v>
      </c>
      <c r="M13" s="48">
        <v>0</v>
      </c>
      <c r="N13" s="110"/>
      <c r="O13" s="51">
        <v>39.922594142259413</v>
      </c>
      <c r="P13" s="51">
        <v>38.278937381404177</v>
      </c>
      <c r="Q13" s="103">
        <v>39.23194748358862</v>
      </c>
      <c r="R13" s="102">
        <v>42.26229508196721</v>
      </c>
      <c r="S13" s="51">
        <v>18.806104129263915</v>
      </c>
      <c r="T13" s="51">
        <v>17.348958333333332</v>
      </c>
      <c r="U13" s="103">
        <v>19.89965986394558</v>
      </c>
      <c r="V13" s="102">
        <v>20.985185185185184</v>
      </c>
      <c r="W13" s="51">
        <v>21.611111111111111</v>
      </c>
      <c r="X13" s="51">
        <v>16.526315789473685</v>
      </c>
      <c r="Y13" s="51">
        <v>15.620689655172415</v>
      </c>
      <c r="Z13" s="102">
        <v>20.75925925925926</v>
      </c>
    </row>
    <row r="14" spans="1:26" s="29" customFormat="1" ht="26.1" customHeight="1" x14ac:dyDescent="0.35">
      <c r="A14" s="95">
        <v>170309</v>
      </c>
      <c r="B14" s="95" t="s">
        <v>276</v>
      </c>
      <c r="C14" s="96" t="s">
        <v>99</v>
      </c>
      <c r="D14" s="48">
        <v>75</v>
      </c>
      <c r="E14" s="47">
        <v>9402</v>
      </c>
      <c r="F14" s="47">
        <v>857</v>
      </c>
      <c r="G14" s="110"/>
      <c r="H14" s="48">
        <v>18</v>
      </c>
      <c r="I14" s="100">
        <v>474.72222222222223</v>
      </c>
      <c r="J14" s="48">
        <v>17</v>
      </c>
      <c r="K14" s="100">
        <v>553.05882352941171</v>
      </c>
      <c r="L14" s="48">
        <v>0</v>
      </c>
      <c r="M14" s="48">
        <v>1</v>
      </c>
      <c r="N14" s="110"/>
      <c r="O14" s="51">
        <v>29.606575963718821</v>
      </c>
      <c r="P14" s="51">
        <v>28.563106796116504</v>
      </c>
      <c r="Q14" s="103">
        <v>31.042424242424243</v>
      </c>
      <c r="R14" s="102">
        <v>30.493827160493826</v>
      </c>
      <c r="S14" s="51">
        <v>12.344594594594595</v>
      </c>
      <c r="T14" s="51">
        <v>12.733178654292344</v>
      </c>
      <c r="U14" s="103">
        <v>14.022248243559719</v>
      </c>
      <c r="V14" s="102">
        <v>16.309669522643819</v>
      </c>
      <c r="W14" s="51">
        <v>23.864406779661017</v>
      </c>
      <c r="X14" s="51">
        <v>20.203389830508474</v>
      </c>
      <c r="Y14" s="51">
        <v>17.96078431372549</v>
      </c>
      <c r="Z14" s="102">
        <v>22.319148936170212</v>
      </c>
    </row>
    <row r="15" spans="1:26" s="29" customFormat="1" ht="26.1" customHeight="1" x14ac:dyDescent="0.35">
      <c r="A15" s="95">
        <v>170310</v>
      </c>
      <c r="B15" s="95" t="s">
        <v>276</v>
      </c>
      <c r="C15" s="96" t="s">
        <v>100</v>
      </c>
      <c r="D15" s="48">
        <v>13</v>
      </c>
      <c r="E15" s="47">
        <v>1036</v>
      </c>
      <c r="F15" s="47">
        <v>70</v>
      </c>
      <c r="G15" s="110"/>
      <c r="H15" s="48">
        <v>4</v>
      </c>
      <c r="I15" s="100">
        <v>241.5</v>
      </c>
      <c r="J15" s="48">
        <v>3</v>
      </c>
      <c r="K15" s="100">
        <v>345.33333333333331</v>
      </c>
      <c r="L15" s="48">
        <v>0</v>
      </c>
      <c r="M15" s="48">
        <v>1</v>
      </c>
      <c r="N15" s="110"/>
      <c r="O15" s="51">
        <v>14.074866310160427</v>
      </c>
      <c r="P15" s="51">
        <v>13.336633663366337</v>
      </c>
      <c r="Q15" s="103">
        <v>17.032258064516128</v>
      </c>
      <c r="R15" s="102">
        <v>14.109090909090909</v>
      </c>
      <c r="S15" s="51">
        <v>12.588607594936709</v>
      </c>
      <c r="T15" s="51">
        <v>13.246753246753247</v>
      </c>
      <c r="U15" s="103">
        <v>15.133333333333333</v>
      </c>
      <c r="V15" s="102">
        <v>13.215189873417721</v>
      </c>
      <c r="W15" s="51">
        <v>6.4285714285714288</v>
      </c>
      <c r="X15" s="51">
        <v>5.1428571428571432</v>
      </c>
      <c r="Y15" s="51">
        <v>6.166666666666667</v>
      </c>
      <c r="Z15" s="102">
        <v>5</v>
      </c>
    </row>
    <row r="16" spans="1:26" s="29" customFormat="1" ht="26.1" customHeight="1" x14ac:dyDescent="0.35">
      <c r="A16" s="95">
        <v>170311</v>
      </c>
      <c r="B16" s="95" t="s">
        <v>276</v>
      </c>
      <c r="C16" s="96" t="s">
        <v>101</v>
      </c>
      <c r="D16" s="48">
        <v>31</v>
      </c>
      <c r="E16" s="47">
        <v>2522</v>
      </c>
      <c r="F16" s="47">
        <v>102</v>
      </c>
      <c r="G16" s="110"/>
      <c r="H16" s="48">
        <v>8</v>
      </c>
      <c r="I16" s="100">
        <v>302.5</v>
      </c>
      <c r="J16" s="48">
        <v>7</v>
      </c>
      <c r="K16" s="100">
        <v>360.28571428571428</v>
      </c>
      <c r="L16" s="48">
        <v>0</v>
      </c>
      <c r="M16" s="48">
        <v>0</v>
      </c>
      <c r="N16" s="110"/>
      <c r="O16" s="51">
        <v>16.626943005181346</v>
      </c>
      <c r="P16" s="51">
        <v>16.459798994974875</v>
      </c>
      <c r="Q16" s="103">
        <v>18.986559139784948</v>
      </c>
      <c r="R16" s="102">
        <v>18.070588235294117</v>
      </c>
      <c r="S16" s="51">
        <v>7.9477124183006538</v>
      </c>
      <c r="T16" s="51">
        <v>8.1712538226299696</v>
      </c>
      <c r="U16" s="103">
        <v>8.8541033434650451</v>
      </c>
      <c r="V16" s="102">
        <v>9.7598684210526319</v>
      </c>
      <c r="W16" s="51">
        <v>0</v>
      </c>
      <c r="X16" s="51">
        <v>0</v>
      </c>
      <c r="Y16" s="51">
        <v>0</v>
      </c>
      <c r="Z16" s="102">
        <v>0</v>
      </c>
    </row>
    <row r="17" spans="1:26" s="29" customFormat="1" ht="26.1" customHeight="1" x14ac:dyDescent="0.35">
      <c r="A17" s="95">
        <v>170312</v>
      </c>
      <c r="B17" s="95" t="s">
        <v>277</v>
      </c>
      <c r="C17" s="96" t="s">
        <v>102</v>
      </c>
      <c r="D17" s="48">
        <v>15</v>
      </c>
      <c r="E17" s="47">
        <v>37629</v>
      </c>
      <c r="F17" s="47">
        <v>4728</v>
      </c>
      <c r="G17" s="110"/>
      <c r="H17" s="48">
        <v>22</v>
      </c>
      <c r="I17" s="100">
        <v>1495.5</v>
      </c>
      <c r="J17" s="48">
        <v>27</v>
      </c>
      <c r="K17" s="100">
        <v>1393.6666666666667</v>
      </c>
      <c r="L17" s="48">
        <v>3</v>
      </c>
      <c r="M17" s="48">
        <v>2</v>
      </c>
      <c r="N17" s="110"/>
      <c r="O17" s="51">
        <v>37.866782006920417</v>
      </c>
      <c r="P17" s="51">
        <v>35.445614035087722</v>
      </c>
      <c r="Q17" s="103">
        <v>32.204563977180115</v>
      </c>
      <c r="R17" s="102">
        <v>36.313140726933831</v>
      </c>
      <c r="S17" s="51">
        <v>16.707927677329625</v>
      </c>
      <c r="T17" s="51">
        <v>16.777620396600568</v>
      </c>
      <c r="U17" s="103">
        <v>14.943052391799544</v>
      </c>
      <c r="V17" s="102">
        <v>19.203283815480845</v>
      </c>
      <c r="W17" s="51">
        <v>27.660714285714285</v>
      </c>
      <c r="X17" s="51">
        <v>22.533596837944664</v>
      </c>
      <c r="Y17" s="51">
        <v>21.196078431372548</v>
      </c>
      <c r="Z17" s="102">
        <v>25.732323232323232</v>
      </c>
    </row>
    <row r="18" spans="1:26" s="29" customFormat="1" ht="26.1" customHeight="1" x14ac:dyDescent="0.35">
      <c r="A18" s="95">
        <v>170313</v>
      </c>
      <c r="B18" s="95" t="s">
        <v>277</v>
      </c>
      <c r="C18" s="96" t="s">
        <v>103</v>
      </c>
      <c r="D18" s="48">
        <v>1</v>
      </c>
      <c r="E18" s="47">
        <v>24974</v>
      </c>
      <c r="F18" s="47">
        <v>2700</v>
      </c>
      <c r="G18" s="110"/>
      <c r="H18" s="48">
        <v>15</v>
      </c>
      <c r="I18" s="100">
        <v>1484.9333333333334</v>
      </c>
      <c r="J18" s="48">
        <v>18</v>
      </c>
      <c r="K18" s="100">
        <v>1387.4444444444443</v>
      </c>
      <c r="L18" s="48">
        <v>2</v>
      </c>
      <c r="M18" s="48">
        <v>1</v>
      </c>
      <c r="N18" s="110"/>
      <c r="O18" s="51">
        <v>43.202531645569621</v>
      </c>
      <c r="P18" s="51">
        <v>41.1712158808933</v>
      </c>
      <c r="Q18" s="103">
        <v>40.836134453781511</v>
      </c>
      <c r="R18" s="102">
        <v>46.865979381443296</v>
      </c>
      <c r="S18" s="51">
        <v>14.643076923076922</v>
      </c>
      <c r="T18" s="51">
        <v>14.412253374870197</v>
      </c>
      <c r="U18" s="103">
        <v>14.127292340884575</v>
      </c>
      <c r="V18" s="102">
        <v>18.631634819532909</v>
      </c>
      <c r="W18" s="51">
        <v>29.565217391304348</v>
      </c>
      <c r="X18" s="51">
        <v>24.496598639455783</v>
      </c>
      <c r="Y18" s="51">
        <v>22.178571428571427</v>
      </c>
      <c r="Z18" s="102">
        <v>26.080536912751679</v>
      </c>
    </row>
    <row r="19" spans="1:26" s="29" customFormat="1" ht="25.5" customHeight="1" x14ac:dyDescent="0.35">
      <c r="A19" s="95">
        <v>170314</v>
      </c>
      <c r="B19" s="95" t="s">
        <v>277</v>
      </c>
      <c r="C19" s="96" t="s">
        <v>104</v>
      </c>
      <c r="D19" s="48">
        <v>1</v>
      </c>
      <c r="E19" s="47">
        <v>20860</v>
      </c>
      <c r="F19" s="47">
        <v>2031</v>
      </c>
      <c r="G19" s="110"/>
      <c r="H19" s="48">
        <v>13</v>
      </c>
      <c r="I19" s="100">
        <v>1448.3846153846155</v>
      </c>
      <c r="J19" s="48">
        <v>15</v>
      </c>
      <c r="K19" s="100">
        <v>1390.6666666666667</v>
      </c>
      <c r="L19" s="48">
        <v>2</v>
      </c>
      <c r="M19" s="48">
        <v>0</v>
      </c>
      <c r="N19" s="110"/>
      <c r="O19" s="51">
        <v>34.163076923076922</v>
      </c>
      <c r="P19" s="51">
        <v>34.017886178861787</v>
      </c>
      <c r="Q19" s="103">
        <v>31.553745928338763</v>
      </c>
      <c r="R19" s="102">
        <v>34.33041958041958</v>
      </c>
      <c r="S19" s="51">
        <v>16.454773869346734</v>
      </c>
      <c r="T19" s="51">
        <v>16.43426294820717</v>
      </c>
      <c r="U19" s="103">
        <v>15.062078272604589</v>
      </c>
      <c r="V19" s="102">
        <v>20.58011049723757</v>
      </c>
      <c r="W19" s="51">
        <v>23.115044247787612</v>
      </c>
      <c r="X19" s="51">
        <v>21.21875</v>
      </c>
      <c r="Y19" s="51">
        <v>17.715686274509803</v>
      </c>
      <c r="Z19" s="102">
        <v>22.09</v>
      </c>
    </row>
    <row r="20" spans="1:26" s="29" customFormat="1" ht="26.1" customHeight="1" x14ac:dyDescent="0.35">
      <c r="A20" s="95">
        <v>170315</v>
      </c>
      <c r="B20" s="95" t="s">
        <v>277</v>
      </c>
      <c r="C20" s="96" t="s">
        <v>105</v>
      </c>
      <c r="D20" s="48">
        <v>2</v>
      </c>
      <c r="E20" s="47">
        <v>13456</v>
      </c>
      <c r="F20" s="47">
        <v>1424</v>
      </c>
      <c r="G20" s="110"/>
      <c r="H20" s="48">
        <v>8</v>
      </c>
      <c r="I20" s="100">
        <v>1504</v>
      </c>
      <c r="J20" s="48">
        <v>10</v>
      </c>
      <c r="K20" s="100">
        <v>1345.6</v>
      </c>
      <c r="L20" s="48">
        <v>2</v>
      </c>
      <c r="M20" s="48">
        <v>0</v>
      </c>
      <c r="N20" s="110"/>
      <c r="O20" s="51">
        <v>40.186893203883493</v>
      </c>
      <c r="P20" s="51">
        <v>38.871212121212125</v>
      </c>
      <c r="Q20" s="103">
        <v>37.655913978494624</v>
      </c>
      <c r="R20" s="102">
        <v>40.640109890109891</v>
      </c>
      <c r="S20" s="51">
        <v>15.990859232175502</v>
      </c>
      <c r="T20" s="51">
        <v>15.708333333333334</v>
      </c>
      <c r="U20" s="103">
        <v>16.660569105691057</v>
      </c>
      <c r="V20" s="102">
        <v>20.18312757201646</v>
      </c>
      <c r="W20" s="51">
        <v>27.361111111111111</v>
      </c>
      <c r="X20" s="51">
        <v>22.522522522522522</v>
      </c>
      <c r="Y20" s="51">
        <v>21.372340425531913</v>
      </c>
      <c r="Z20" s="102">
        <v>22.959183673469386</v>
      </c>
    </row>
    <row r="21" spans="1:26" s="29" customFormat="1" ht="26.1" customHeight="1" x14ac:dyDescent="0.35">
      <c r="A21" s="95">
        <v>170316</v>
      </c>
      <c r="B21" s="95" t="s">
        <v>277</v>
      </c>
      <c r="C21" s="96" t="s">
        <v>106</v>
      </c>
      <c r="D21" s="48">
        <v>1</v>
      </c>
      <c r="E21" s="47">
        <v>24502</v>
      </c>
      <c r="F21" s="47">
        <v>2872</v>
      </c>
      <c r="G21" s="110"/>
      <c r="H21" s="48">
        <v>16</v>
      </c>
      <c r="I21" s="100">
        <v>1351.875</v>
      </c>
      <c r="J21" s="48">
        <v>19</v>
      </c>
      <c r="K21" s="100">
        <v>1289.578947368421</v>
      </c>
      <c r="L21" s="48">
        <v>3</v>
      </c>
      <c r="M21" s="48">
        <v>0</v>
      </c>
      <c r="N21" s="110"/>
      <c r="O21" s="51">
        <v>40.69451371571072</v>
      </c>
      <c r="P21" s="51">
        <v>40.283395755305868</v>
      </c>
      <c r="Q21" s="103">
        <v>38.984293193717278</v>
      </c>
      <c r="R21" s="102">
        <v>41.306834030683405</v>
      </c>
      <c r="S21" s="51">
        <v>14.68093023255814</v>
      </c>
      <c r="T21" s="51">
        <v>14.463483146067416</v>
      </c>
      <c r="U21" s="103">
        <v>14.310009718172983</v>
      </c>
      <c r="V21" s="102">
        <v>18.676113360323885</v>
      </c>
      <c r="W21" s="51">
        <v>23.742424242424242</v>
      </c>
      <c r="X21" s="51">
        <v>16.402777777777779</v>
      </c>
      <c r="Y21" s="51">
        <v>15.656716417910447</v>
      </c>
      <c r="Z21" s="102">
        <v>18.52027027027027</v>
      </c>
    </row>
    <row r="22" spans="1:26" s="29" customFormat="1" ht="26.1" customHeight="1" x14ac:dyDescent="0.35">
      <c r="A22" s="95">
        <v>170317</v>
      </c>
      <c r="B22" s="95" t="s">
        <v>277</v>
      </c>
      <c r="C22" s="96" t="s">
        <v>107</v>
      </c>
      <c r="D22" s="48">
        <v>27</v>
      </c>
      <c r="E22" s="47">
        <v>24855</v>
      </c>
      <c r="F22" s="47">
        <v>1919</v>
      </c>
      <c r="G22" s="110"/>
      <c r="H22" s="48">
        <v>17</v>
      </c>
      <c r="I22" s="100">
        <v>1349.1764705882354</v>
      </c>
      <c r="J22" s="48">
        <v>19</v>
      </c>
      <c r="K22" s="100">
        <v>1308.1578947368421</v>
      </c>
      <c r="L22" s="48">
        <v>2</v>
      </c>
      <c r="M22" s="48">
        <v>0</v>
      </c>
      <c r="N22" s="110"/>
      <c r="O22" s="51">
        <v>40.77064220183486</v>
      </c>
      <c r="P22" s="51">
        <v>40.313953488372093</v>
      </c>
      <c r="Q22" s="103">
        <v>39.388327721661057</v>
      </c>
      <c r="R22" s="102">
        <v>43.155717761557177</v>
      </c>
      <c r="S22" s="51">
        <v>14.730143540669857</v>
      </c>
      <c r="T22" s="51">
        <v>14.722868217054264</v>
      </c>
      <c r="U22" s="103">
        <v>14.803225806451612</v>
      </c>
      <c r="V22" s="102">
        <v>19.121664887940234</v>
      </c>
      <c r="W22" s="51">
        <v>24.238095238095237</v>
      </c>
      <c r="X22" s="51">
        <v>20.472222222222221</v>
      </c>
      <c r="Y22" s="51">
        <v>17.046296296296298</v>
      </c>
      <c r="Z22" s="102">
        <v>24.182795698924732</v>
      </c>
    </row>
    <row r="23" spans="1:26" s="29" customFormat="1" ht="26.1" customHeight="1" x14ac:dyDescent="0.35">
      <c r="A23" s="95">
        <v>170318</v>
      </c>
      <c r="B23" s="95" t="s">
        <v>276</v>
      </c>
      <c r="C23" s="96" t="s">
        <v>108</v>
      </c>
      <c r="D23" s="48">
        <v>40</v>
      </c>
      <c r="E23" s="47">
        <v>4820</v>
      </c>
      <c r="F23" s="47">
        <v>349</v>
      </c>
      <c r="G23" s="110"/>
      <c r="H23" s="48">
        <v>8</v>
      </c>
      <c r="I23" s="100">
        <v>558.875</v>
      </c>
      <c r="J23" s="48">
        <v>8</v>
      </c>
      <c r="K23" s="100">
        <v>602.5</v>
      </c>
      <c r="L23" s="48">
        <v>0</v>
      </c>
      <c r="M23" s="48">
        <v>1</v>
      </c>
      <c r="N23" s="110"/>
      <c r="O23" s="51">
        <v>24.953367875647668</v>
      </c>
      <c r="P23" s="51">
        <v>25.9</v>
      </c>
      <c r="Q23" s="103">
        <v>26</v>
      </c>
      <c r="R23" s="102">
        <v>25.157608695652176</v>
      </c>
      <c r="S23" s="51">
        <v>9.7113702623906697</v>
      </c>
      <c r="T23" s="51">
        <v>9.9723076923076928</v>
      </c>
      <c r="U23" s="103">
        <v>11.381355932203389</v>
      </c>
      <c r="V23" s="102">
        <v>14.18808777429467</v>
      </c>
      <c r="W23" s="51">
        <v>19</v>
      </c>
      <c r="X23" s="51">
        <v>18.652173913043477</v>
      </c>
      <c r="Y23" s="51">
        <v>18.166666666666668</v>
      </c>
      <c r="Z23" s="102">
        <v>21.894736842105264</v>
      </c>
    </row>
    <row r="24" spans="1:26" s="29" customFormat="1" ht="26.1" customHeight="1" x14ac:dyDescent="0.35">
      <c r="A24" s="95">
        <v>170319</v>
      </c>
      <c r="B24" s="95" t="s">
        <v>276</v>
      </c>
      <c r="C24" s="96" t="s">
        <v>109</v>
      </c>
      <c r="D24" s="48">
        <v>4</v>
      </c>
      <c r="E24" s="47">
        <v>1416</v>
      </c>
      <c r="F24" s="47">
        <v>72</v>
      </c>
      <c r="G24" s="110"/>
      <c r="H24" s="48">
        <v>3</v>
      </c>
      <c r="I24" s="100">
        <v>448</v>
      </c>
      <c r="J24" s="48">
        <v>3</v>
      </c>
      <c r="K24" s="100">
        <v>472</v>
      </c>
      <c r="L24" s="48">
        <v>0</v>
      </c>
      <c r="M24" s="48">
        <v>0</v>
      </c>
      <c r="N24" s="110"/>
      <c r="O24" s="51">
        <v>17.974683544303797</v>
      </c>
      <c r="P24" s="51">
        <v>18.613333333333333</v>
      </c>
      <c r="Q24" s="103">
        <v>21.084415584415584</v>
      </c>
      <c r="R24" s="102">
        <v>19.6796875</v>
      </c>
      <c r="S24" s="51">
        <v>9.2848484848484851</v>
      </c>
      <c r="T24" s="51">
        <v>8.8734939759036138</v>
      </c>
      <c r="U24" s="103">
        <v>9.5828877005347586</v>
      </c>
      <c r="V24" s="102">
        <v>9.5677419354838715</v>
      </c>
      <c r="W24" s="51">
        <v>0</v>
      </c>
      <c r="X24" s="51">
        <v>0</v>
      </c>
      <c r="Y24" s="51">
        <v>0</v>
      </c>
      <c r="Z24" s="102">
        <v>0</v>
      </c>
    </row>
    <row r="25" spans="1:26" s="29" customFormat="1" ht="26.1" customHeight="1" x14ac:dyDescent="0.35">
      <c r="A25" s="95">
        <v>170320</v>
      </c>
      <c r="B25" s="95" t="s">
        <v>276</v>
      </c>
      <c r="C25" s="96" t="s">
        <v>110</v>
      </c>
      <c r="D25" s="48">
        <v>28</v>
      </c>
      <c r="E25" s="47">
        <v>1235</v>
      </c>
      <c r="F25" s="47">
        <v>91</v>
      </c>
      <c r="G25" s="110"/>
      <c r="H25" s="48">
        <v>5</v>
      </c>
      <c r="I25" s="100">
        <v>228.8</v>
      </c>
      <c r="J25" s="48">
        <v>5</v>
      </c>
      <c r="K25" s="100">
        <v>247</v>
      </c>
      <c r="L25" s="48">
        <v>0</v>
      </c>
      <c r="M25" s="48">
        <v>0</v>
      </c>
      <c r="N25" s="110"/>
      <c r="O25" s="51">
        <v>12.854609929078014</v>
      </c>
      <c r="P25" s="51">
        <v>12.825726141078839</v>
      </c>
      <c r="Q25" s="103">
        <v>17.061983471074381</v>
      </c>
      <c r="R25" s="102">
        <v>13.648351648351648</v>
      </c>
      <c r="S25" s="51">
        <v>6.3058823529411763</v>
      </c>
      <c r="T25" s="51">
        <v>6.2558139534883717</v>
      </c>
      <c r="U25" s="103">
        <v>7.3727598566308243</v>
      </c>
      <c r="V25" s="102">
        <v>6.8615384615384611</v>
      </c>
      <c r="W25" s="51">
        <v>0</v>
      </c>
      <c r="X25" s="51">
        <v>0</v>
      </c>
      <c r="Y25" s="51">
        <v>0</v>
      </c>
      <c r="Z25" s="102">
        <v>0</v>
      </c>
    </row>
    <row r="26" spans="1:26" s="29" customFormat="1" ht="26.1" customHeight="1" x14ac:dyDescent="0.35">
      <c r="A26" s="95">
        <v>170321</v>
      </c>
      <c r="B26" s="95" t="s">
        <v>276</v>
      </c>
      <c r="C26" s="96" t="s">
        <v>111</v>
      </c>
      <c r="D26" s="48">
        <v>14</v>
      </c>
      <c r="E26" s="47">
        <v>1847</v>
      </c>
      <c r="F26" s="47">
        <v>77</v>
      </c>
      <c r="G26" s="110"/>
      <c r="H26" s="48">
        <v>4</v>
      </c>
      <c r="I26" s="100">
        <v>442.5</v>
      </c>
      <c r="J26" s="48">
        <v>4</v>
      </c>
      <c r="K26" s="100">
        <v>461.75</v>
      </c>
      <c r="L26" s="48">
        <v>0</v>
      </c>
      <c r="M26" s="48">
        <v>0</v>
      </c>
      <c r="N26" s="110"/>
      <c r="O26" s="51">
        <v>21.954128440366972</v>
      </c>
      <c r="P26" s="51">
        <v>22.75925925925926</v>
      </c>
      <c r="Q26" s="103">
        <v>23.161137440758292</v>
      </c>
      <c r="R26" s="102">
        <v>21.834905660377359</v>
      </c>
      <c r="S26" s="51">
        <v>11.330188679245284</v>
      </c>
      <c r="T26" s="51">
        <v>10.391509433962264</v>
      </c>
      <c r="U26" s="103">
        <v>11.509009009009009</v>
      </c>
      <c r="V26" s="102">
        <v>13.779816513761467</v>
      </c>
      <c r="W26" s="51">
        <v>0</v>
      </c>
      <c r="X26" s="51">
        <v>0</v>
      </c>
      <c r="Y26" s="51">
        <v>0</v>
      </c>
      <c r="Z26" s="102">
        <v>0</v>
      </c>
    </row>
    <row r="27" spans="1:26" s="29" customFormat="1" ht="26.1" customHeight="1" x14ac:dyDescent="0.35">
      <c r="A27" s="95">
        <v>170322</v>
      </c>
      <c r="B27" s="95" t="s">
        <v>276</v>
      </c>
      <c r="C27" s="96" t="s">
        <v>112</v>
      </c>
      <c r="D27" s="48">
        <v>41</v>
      </c>
      <c r="E27" s="47">
        <v>13533</v>
      </c>
      <c r="F27" s="47">
        <v>926</v>
      </c>
      <c r="G27" s="110"/>
      <c r="H27" s="48">
        <v>18</v>
      </c>
      <c r="I27" s="100">
        <v>700.38888888888891</v>
      </c>
      <c r="J27" s="48">
        <v>17</v>
      </c>
      <c r="K27" s="100">
        <v>796.05882352941171</v>
      </c>
      <c r="L27" s="48">
        <v>1</v>
      </c>
      <c r="M27" s="48">
        <v>0</v>
      </c>
      <c r="N27" s="110"/>
      <c r="O27" s="51">
        <v>30.758474576271187</v>
      </c>
      <c r="P27" s="51">
        <v>30.20995670995671</v>
      </c>
      <c r="Q27" s="103">
        <v>30.723076923076924</v>
      </c>
      <c r="R27" s="102">
        <v>29.020833333333332</v>
      </c>
      <c r="S27" s="51">
        <v>12.154708520179373</v>
      </c>
      <c r="T27" s="51">
        <v>11.979905437352246</v>
      </c>
      <c r="U27" s="103">
        <v>12.778390297684675</v>
      </c>
      <c r="V27" s="102">
        <v>15.202931228861331</v>
      </c>
      <c r="W27" s="51">
        <v>26.627118644067796</v>
      </c>
      <c r="X27" s="51">
        <v>23.215686274509803</v>
      </c>
      <c r="Y27" s="51">
        <v>22.596491228070175</v>
      </c>
      <c r="Z27" s="102">
        <v>23.719298245614034</v>
      </c>
    </row>
    <row r="28" spans="1:26" s="29" customFormat="1" ht="26.1" customHeight="1" x14ac:dyDescent="0.35">
      <c r="A28" s="95">
        <v>170323</v>
      </c>
      <c r="B28" s="95" t="s">
        <v>276</v>
      </c>
      <c r="C28" s="96" t="s">
        <v>113</v>
      </c>
      <c r="D28" s="48">
        <v>44</v>
      </c>
      <c r="E28" s="47">
        <v>4574</v>
      </c>
      <c r="F28" s="47">
        <v>302</v>
      </c>
      <c r="G28" s="110"/>
      <c r="H28" s="48">
        <v>8</v>
      </c>
      <c r="I28" s="100">
        <v>534</v>
      </c>
      <c r="J28" s="48">
        <v>8</v>
      </c>
      <c r="K28" s="100">
        <v>571.75</v>
      </c>
      <c r="L28" s="48">
        <v>0</v>
      </c>
      <c r="M28" s="48">
        <v>1</v>
      </c>
      <c r="N28" s="110"/>
      <c r="O28" s="51">
        <v>25.976034858387798</v>
      </c>
      <c r="P28" s="51">
        <v>28.643020594965677</v>
      </c>
      <c r="Q28" s="103">
        <v>27.309426229508198</v>
      </c>
      <c r="R28" s="102">
        <v>27.429906542056074</v>
      </c>
      <c r="S28" s="51">
        <v>9.022277227722773</v>
      </c>
      <c r="T28" s="51">
        <v>9.1148459383753497</v>
      </c>
      <c r="U28" s="103">
        <v>9.737373737373737</v>
      </c>
      <c r="V28" s="102">
        <v>10.821808510638299</v>
      </c>
      <c r="W28" s="51">
        <v>21.111111111111111</v>
      </c>
      <c r="X28" s="51">
        <v>16.5</v>
      </c>
      <c r="Y28" s="51">
        <v>16.133333333333333</v>
      </c>
      <c r="Z28" s="102">
        <v>21</v>
      </c>
    </row>
    <row r="29" spans="1:26" s="29" customFormat="1" ht="26.1" customHeight="1" x14ac:dyDescent="0.35">
      <c r="A29" s="95">
        <v>170324</v>
      </c>
      <c r="B29" s="95" t="s">
        <v>276</v>
      </c>
      <c r="C29" s="96" t="s">
        <v>114</v>
      </c>
      <c r="D29" s="48">
        <v>14</v>
      </c>
      <c r="E29" s="47">
        <v>21028</v>
      </c>
      <c r="F29" s="47">
        <v>2650</v>
      </c>
      <c r="G29" s="110"/>
      <c r="H29" s="48">
        <v>15</v>
      </c>
      <c r="I29" s="100">
        <v>1225.2</v>
      </c>
      <c r="J29" s="48">
        <v>18</v>
      </c>
      <c r="K29" s="100">
        <v>1168.2222222222222</v>
      </c>
      <c r="L29" s="48">
        <v>2</v>
      </c>
      <c r="M29" s="48">
        <v>1</v>
      </c>
      <c r="N29" s="110"/>
      <c r="O29" s="51">
        <v>30.734356552538372</v>
      </c>
      <c r="P29" s="51">
        <v>30.423687423687422</v>
      </c>
      <c r="Q29" s="103">
        <v>28.102439024390243</v>
      </c>
      <c r="R29" s="102">
        <v>30.794416243654823</v>
      </c>
      <c r="S29" s="51">
        <v>14.108716944172381</v>
      </c>
      <c r="T29" s="51">
        <v>14.013211382113822</v>
      </c>
      <c r="U29" s="103">
        <v>12.754130223517979</v>
      </c>
      <c r="V29" s="102">
        <v>16.233471074380166</v>
      </c>
      <c r="W29" s="51">
        <v>25.58385093167702</v>
      </c>
      <c r="X29" s="51">
        <v>20.849397590361445</v>
      </c>
      <c r="Y29" s="51">
        <v>18.610687022900763</v>
      </c>
      <c r="Z29" s="102">
        <v>21.352941176470587</v>
      </c>
    </row>
    <row r="30" spans="1:26" s="29" customFormat="1" ht="26.1" customHeight="1" x14ac:dyDescent="0.35">
      <c r="A30" s="95">
        <v>170325</v>
      </c>
      <c r="B30" s="95" t="s">
        <v>276</v>
      </c>
      <c r="C30" s="96" t="s">
        <v>115</v>
      </c>
      <c r="D30" s="48">
        <v>30</v>
      </c>
      <c r="E30" s="47">
        <v>8110</v>
      </c>
      <c r="F30" s="47">
        <v>489</v>
      </c>
      <c r="G30" s="110"/>
      <c r="H30" s="48">
        <v>10</v>
      </c>
      <c r="I30" s="100">
        <v>762.1</v>
      </c>
      <c r="J30" s="48">
        <v>10</v>
      </c>
      <c r="K30" s="100">
        <v>811</v>
      </c>
      <c r="L30" s="48">
        <v>0</v>
      </c>
      <c r="M30" s="48">
        <v>1</v>
      </c>
      <c r="N30" s="110"/>
      <c r="O30" s="51">
        <v>36.297397769516728</v>
      </c>
      <c r="P30" s="51">
        <v>37.81297709923664</v>
      </c>
      <c r="Q30" s="103">
        <v>37.424299065420563</v>
      </c>
      <c r="R30" s="102">
        <v>37.111111111111114</v>
      </c>
      <c r="S30" s="51">
        <v>15.240295748613679</v>
      </c>
      <c r="T30" s="51">
        <v>15.832380952380952</v>
      </c>
      <c r="U30" s="103">
        <v>15.329181494661922</v>
      </c>
      <c r="V30" s="102">
        <v>16.959923664122137</v>
      </c>
      <c r="W30" s="51">
        <v>18.811320754716981</v>
      </c>
      <c r="X30" s="51">
        <v>18.020833333333332</v>
      </c>
      <c r="Y30" s="51">
        <v>18.272727272727273</v>
      </c>
      <c r="Z30" s="102">
        <v>17.823529411764707</v>
      </c>
    </row>
    <row r="31" spans="1:26" s="29" customFormat="1" ht="26.1" customHeight="1" x14ac:dyDescent="0.35">
      <c r="A31" s="95">
        <v>170326</v>
      </c>
      <c r="B31" s="95" t="s">
        <v>276</v>
      </c>
      <c r="C31" s="96" t="s">
        <v>116</v>
      </c>
      <c r="D31" s="48">
        <v>11</v>
      </c>
      <c r="E31" s="47">
        <v>3572</v>
      </c>
      <c r="F31" s="47">
        <v>219</v>
      </c>
      <c r="G31" s="110"/>
      <c r="H31" s="48">
        <v>6</v>
      </c>
      <c r="I31" s="100">
        <v>558.83333333333337</v>
      </c>
      <c r="J31" s="48">
        <v>6</v>
      </c>
      <c r="K31" s="100">
        <v>595.33333333333337</v>
      </c>
      <c r="L31" s="48">
        <v>0</v>
      </c>
      <c r="M31" s="48">
        <v>1</v>
      </c>
      <c r="N31" s="110"/>
      <c r="O31" s="51">
        <v>28.417197452229299</v>
      </c>
      <c r="P31" s="51">
        <v>26.682242990654206</v>
      </c>
      <c r="Q31" s="103">
        <v>29.304195804195803</v>
      </c>
      <c r="R31" s="102">
        <v>27.65551839464883</v>
      </c>
      <c r="S31" s="51">
        <v>12.616883116883116</v>
      </c>
      <c r="T31" s="51">
        <v>12.75974025974026</v>
      </c>
      <c r="U31" s="103">
        <v>13.850152905198776</v>
      </c>
      <c r="V31" s="102">
        <v>15.142857142857142</v>
      </c>
      <c r="W31" s="51">
        <v>18.846153846153847</v>
      </c>
      <c r="X31" s="51">
        <v>16.083333333333332</v>
      </c>
      <c r="Y31" s="51">
        <v>13.615384615384615</v>
      </c>
      <c r="Z31" s="102">
        <v>15</v>
      </c>
    </row>
    <row r="32" spans="1:26" s="29" customFormat="1" ht="26.1" customHeight="1" x14ac:dyDescent="0.35">
      <c r="A32" s="95">
        <v>170327</v>
      </c>
      <c r="B32" s="95" t="s">
        <v>276</v>
      </c>
      <c r="C32" s="96" t="s">
        <v>117</v>
      </c>
      <c r="D32" s="48">
        <v>33</v>
      </c>
      <c r="E32" s="47">
        <v>9303</v>
      </c>
      <c r="F32" s="47">
        <v>928</v>
      </c>
      <c r="G32" s="110"/>
      <c r="H32" s="48">
        <v>12</v>
      </c>
      <c r="I32" s="100">
        <v>697.91666666666663</v>
      </c>
      <c r="J32" s="48">
        <v>11</v>
      </c>
      <c r="K32" s="100">
        <v>845.72727272727275</v>
      </c>
      <c r="L32" s="48">
        <v>0</v>
      </c>
      <c r="M32" s="48">
        <v>1</v>
      </c>
      <c r="N32" s="110"/>
      <c r="O32" s="51">
        <v>29.643092105263158</v>
      </c>
      <c r="P32" s="51">
        <v>27.659270998415213</v>
      </c>
      <c r="Q32" s="103">
        <v>30.601045296167246</v>
      </c>
      <c r="R32" s="102">
        <v>30.007207207207209</v>
      </c>
      <c r="S32" s="51">
        <v>14.205169628432957</v>
      </c>
      <c r="T32" s="51">
        <v>15.205985915492958</v>
      </c>
      <c r="U32" s="103">
        <v>16.114478114478114</v>
      </c>
      <c r="V32" s="102">
        <v>17.586267605633804</v>
      </c>
      <c r="W32" s="51">
        <v>26.362068965517242</v>
      </c>
      <c r="X32" s="51">
        <v>24.982456140350877</v>
      </c>
      <c r="Y32" s="51">
        <v>24.196078431372548</v>
      </c>
      <c r="Z32" s="102">
        <v>24.303571428571427</v>
      </c>
    </row>
    <row r="33" spans="1:26" s="29" customFormat="1" ht="26.1" customHeight="1" x14ac:dyDescent="0.35">
      <c r="A33" s="95">
        <v>170328</v>
      </c>
      <c r="B33" s="95" t="s">
        <v>276</v>
      </c>
      <c r="C33" s="96" t="s">
        <v>118</v>
      </c>
      <c r="D33" s="48">
        <v>8</v>
      </c>
      <c r="E33" s="47">
        <v>19439</v>
      </c>
      <c r="F33" s="47">
        <v>2284</v>
      </c>
      <c r="G33" s="110"/>
      <c r="H33" s="48">
        <v>12</v>
      </c>
      <c r="I33" s="100">
        <v>1429.5833333333333</v>
      </c>
      <c r="J33" s="48">
        <v>14</v>
      </c>
      <c r="K33" s="100">
        <v>1388.5</v>
      </c>
      <c r="L33" s="48">
        <v>1</v>
      </c>
      <c r="M33" s="48">
        <v>1</v>
      </c>
      <c r="N33" s="110"/>
      <c r="O33" s="51">
        <v>39.038348082595867</v>
      </c>
      <c r="P33" s="51">
        <v>40.142156862745097</v>
      </c>
      <c r="Q33" s="103">
        <v>38.707119741100321</v>
      </c>
      <c r="R33" s="102">
        <v>40.572831423895252</v>
      </c>
      <c r="S33" s="51">
        <v>19.237971391417425</v>
      </c>
      <c r="T33" s="51">
        <v>19.691460055096417</v>
      </c>
      <c r="U33" s="103">
        <v>18.959269662921347</v>
      </c>
      <c r="V33" s="102">
        <v>21.921282798833818</v>
      </c>
      <c r="W33" s="51">
        <v>31.495327102803738</v>
      </c>
      <c r="X33" s="51">
        <v>27.638888888888889</v>
      </c>
      <c r="Y33" s="51">
        <v>25.68888888888889</v>
      </c>
      <c r="Z33" s="102">
        <v>29.385416666666668</v>
      </c>
    </row>
    <row r="34" spans="1:26" s="25" customFormat="1" ht="26.1" customHeight="1" x14ac:dyDescent="0.35">
      <c r="A34" s="106"/>
      <c r="B34" s="106"/>
      <c r="C34" s="106" t="s">
        <v>9</v>
      </c>
      <c r="D34" s="107"/>
      <c r="E34" s="108"/>
      <c r="F34" s="108"/>
      <c r="G34" s="107"/>
      <c r="H34" s="107"/>
      <c r="I34" s="108"/>
      <c r="J34" s="107"/>
      <c r="K34" s="108"/>
      <c r="L34" s="107"/>
      <c r="M34" s="107"/>
      <c r="N34" s="107"/>
      <c r="O34" s="107"/>
      <c r="P34" s="109"/>
      <c r="Q34" s="109"/>
      <c r="R34" s="109"/>
      <c r="S34" s="107"/>
      <c r="T34" s="107"/>
      <c r="U34" s="109"/>
      <c r="V34" s="109"/>
      <c r="W34" s="107"/>
      <c r="X34" s="107"/>
      <c r="Y34" s="107"/>
      <c r="Z34" s="109"/>
    </row>
    <row r="35" spans="1:26" s="29" customFormat="1" ht="26.1" customHeight="1" x14ac:dyDescent="0.35">
      <c r="A35" s="95"/>
      <c r="B35" s="95" t="s">
        <v>277</v>
      </c>
      <c r="C35" s="96"/>
      <c r="D35" s="110"/>
      <c r="E35" s="97">
        <v>171831</v>
      </c>
      <c r="F35" s="97">
        <v>17366</v>
      </c>
      <c r="G35" s="98"/>
      <c r="H35" s="99">
        <v>113</v>
      </c>
      <c r="I35" s="100">
        <v>1366.9469026548672</v>
      </c>
      <c r="J35" s="99">
        <v>131</v>
      </c>
      <c r="K35" s="100">
        <v>1311.6870229007634</v>
      </c>
      <c r="L35" s="99">
        <v>16</v>
      </c>
      <c r="M35" s="99">
        <v>3</v>
      </c>
      <c r="N35" s="98"/>
      <c r="O35" s="101">
        <v>38.680807035695807</v>
      </c>
      <c r="P35" s="51">
        <v>37.704949459742068</v>
      </c>
      <c r="Q35" s="103">
        <v>36.26335536894765</v>
      </c>
      <c r="R35" s="102">
        <v>39.63340978593272</v>
      </c>
      <c r="S35" s="101">
        <v>15.600339174674957</v>
      </c>
      <c r="T35" s="101">
        <v>15.474607970076248</v>
      </c>
      <c r="U35" s="103">
        <v>15.257724189902035</v>
      </c>
      <c r="V35" s="102">
        <v>19.250923076923076</v>
      </c>
      <c r="W35" s="101">
        <v>26.252145922746781</v>
      </c>
      <c r="X35" s="101">
        <v>21.360082304526749</v>
      </c>
      <c r="Y35" s="101">
        <v>19.453754080522305</v>
      </c>
      <c r="Z35" s="102">
        <v>23.323198198198199</v>
      </c>
    </row>
    <row r="36" spans="1:26" s="29" customFormat="1" ht="26.1" customHeight="1" x14ac:dyDescent="0.35">
      <c r="A36" s="95"/>
      <c r="B36" s="95" t="s">
        <v>276</v>
      </c>
      <c r="C36" s="96"/>
      <c r="D36" s="110"/>
      <c r="E36" s="97">
        <v>136290</v>
      </c>
      <c r="F36" s="97">
        <v>12643</v>
      </c>
      <c r="G36" s="98"/>
      <c r="H36" s="99">
        <v>183</v>
      </c>
      <c r="I36" s="100">
        <v>675.66666666666663</v>
      </c>
      <c r="J36" s="99">
        <v>183</v>
      </c>
      <c r="K36" s="100">
        <v>744.75409836065569</v>
      </c>
      <c r="L36" s="99">
        <v>7</v>
      </c>
      <c r="M36" s="99">
        <v>8</v>
      </c>
      <c r="N36" s="98"/>
      <c r="O36" s="101">
        <v>27.57444363180441</v>
      </c>
      <c r="P36" s="51">
        <v>27.390300474433317</v>
      </c>
      <c r="Q36" s="103">
        <v>28.399713624848552</v>
      </c>
      <c r="R36" s="102">
        <v>27.842288669064747</v>
      </c>
      <c r="S36" s="101">
        <v>12.647193585337915</v>
      </c>
      <c r="T36" s="101">
        <v>12.842394822006472</v>
      </c>
      <c r="U36" s="103">
        <v>13.271566490189972</v>
      </c>
      <c r="V36" s="102">
        <v>15.199670329670329</v>
      </c>
      <c r="W36" s="101">
        <v>23.731823599523242</v>
      </c>
      <c r="X36" s="101">
        <v>20.553699284009546</v>
      </c>
      <c r="Y36" s="101">
        <v>19.248587570621471</v>
      </c>
      <c r="Z36" s="102">
        <v>20.848370927318296</v>
      </c>
    </row>
    <row r="37" spans="1:26" s="29" customFormat="1" ht="26.1" customHeight="1" x14ac:dyDescent="0.35">
      <c r="A37" s="95"/>
      <c r="B37" s="131" t="s">
        <v>322</v>
      </c>
      <c r="C37" s="96"/>
      <c r="D37" s="110"/>
      <c r="E37" s="97">
        <v>308121</v>
      </c>
      <c r="F37" s="97">
        <v>30009</v>
      </c>
      <c r="G37" s="111"/>
      <c r="H37" s="112">
        <v>296</v>
      </c>
      <c r="I37" s="100">
        <v>939.56756756756761</v>
      </c>
      <c r="J37" s="112">
        <v>314</v>
      </c>
      <c r="K37" s="100">
        <v>981.27707006369428</v>
      </c>
      <c r="L37" s="112">
        <v>23</v>
      </c>
      <c r="M37" s="99">
        <v>11</v>
      </c>
      <c r="N37" s="111"/>
      <c r="O37" s="101">
        <v>31.764801561483409</v>
      </c>
      <c r="P37" s="51">
        <v>31.278197464363135</v>
      </c>
      <c r="Q37" s="103">
        <v>31.398678113927502</v>
      </c>
      <c r="R37" s="102">
        <v>32.20887599093998</v>
      </c>
      <c r="S37" s="101">
        <v>13.900053960069549</v>
      </c>
      <c r="T37" s="101">
        <v>13.970347080944455</v>
      </c>
      <c r="U37" s="103">
        <v>14.081632653061224</v>
      </c>
      <c r="V37" s="102">
        <v>16.887692307692308</v>
      </c>
      <c r="W37" s="101">
        <v>25.058159232072274</v>
      </c>
      <c r="X37" s="101">
        <v>20.986740331491713</v>
      </c>
      <c r="Y37" s="101">
        <v>19.364474492931777</v>
      </c>
      <c r="Z37" s="102">
        <v>22.151838671411625</v>
      </c>
    </row>
    <row r="38" spans="1:26" s="21" customFormat="1" ht="23.25" x14ac:dyDescent="0.35">
      <c r="A38" s="50"/>
      <c r="B38" s="122"/>
      <c r="C38" s="50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s="44" customFormat="1" ht="18.75" x14ac:dyDescent="0.3">
      <c r="A39" s="44" t="s">
        <v>280</v>
      </c>
      <c r="G39" s="120"/>
    </row>
    <row r="40" spans="1:26" s="44" customFormat="1" ht="18.75" x14ac:dyDescent="0.3">
      <c r="A40" s="52" t="s">
        <v>287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s="44" customFormat="1" ht="18.75" x14ac:dyDescent="0.3">
      <c r="A41" s="52" t="s">
        <v>340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s="44" customFormat="1" ht="18.75" x14ac:dyDescent="0.3">
      <c r="A42" s="52" t="s">
        <v>323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s="44" customFormat="1" ht="18.75" x14ac:dyDescent="0.3">
      <c r="A43" s="52" t="s">
        <v>331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s="44" customFormat="1" ht="18.75" x14ac:dyDescent="0.3">
      <c r="A44" s="52" t="s">
        <v>332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s="157" customFormat="1" ht="15" customHeight="1" x14ac:dyDescent="0.25">
      <c r="A45" s="219" t="s">
        <v>333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</row>
    <row r="46" spans="1:26" s="157" customFormat="1" ht="15" customHeight="1" x14ac:dyDescent="0.25">
      <c r="A46" s="235" t="s">
        <v>335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121"/>
    </row>
    <row r="47" spans="1:26" s="157" customFormat="1" ht="15" customHeight="1" x14ac:dyDescent="0.25">
      <c r="A47" s="219" t="s">
        <v>334</v>
      </c>
      <c r="B47" s="219"/>
      <c r="C47" s="219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 s="44" customFormat="1" ht="15" customHeight="1" x14ac:dyDescent="0.3">
      <c r="A48" s="235" t="s">
        <v>329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121"/>
    </row>
    <row r="49" spans="1:26" s="20" customFormat="1" ht="17.25" x14ac:dyDescent="0.3">
      <c r="A49" s="138"/>
      <c r="B49" s="138"/>
      <c r="C49" s="138"/>
      <c r="D49" s="138"/>
      <c r="E49" s="138"/>
      <c r="F49" s="138"/>
      <c r="G49" s="139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</row>
    <row r="50" spans="1:26" s="20" customFormat="1" ht="17.25" x14ac:dyDescent="0.3">
      <c r="A50" s="138"/>
      <c r="B50" s="138"/>
      <c r="C50" s="138"/>
      <c r="D50" s="138"/>
      <c r="E50" s="138"/>
      <c r="F50" s="138"/>
      <c r="G50" s="139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</row>
    <row r="51" spans="1:26" ht="17.25" x14ac:dyDescent="0.3">
      <c r="A51" s="138"/>
      <c r="B51" s="138"/>
      <c r="C51" s="138"/>
      <c r="D51" s="138"/>
      <c r="E51" s="138"/>
      <c r="F51" s="138"/>
      <c r="G51" s="139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</row>
  </sheetData>
  <mergeCells count="13">
    <mergeCell ref="A46:Y46"/>
    <mergeCell ref="A47:C47"/>
    <mergeCell ref="A48:Y48"/>
    <mergeCell ref="A45:Z45"/>
    <mergeCell ref="A3:F3"/>
    <mergeCell ref="H3:M3"/>
    <mergeCell ref="H4:I4"/>
    <mergeCell ref="J4:K4"/>
    <mergeCell ref="L4:M4"/>
    <mergeCell ref="S4:U4"/>
    <mergeCell ref="O3:Z3"/>
    <mergeCell ref="W4:Z4"/>
    <mergeCell ref="O4:R4"/>
  </mergeCells>
  <printOptions verticalCentered="1"/>
  <pageMargins left="0.31496062992125984" right="0.31496062992125984" top="0.74803149606299213" bottom="0.74803149606299213" header="0.31496062992125984" footer="0.31496062992125984"/>
  <pageSetup paperSize="9" scale="36" orientation="landscape" r:id="rId1"/>
  <headerFooter scaleWithDoc="0">
    <oddHeader>&amp;L&amp;G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showGridLines="0" tabSelected="1" zoomScale="54" zoomScaleNormal="54" zoomScalePageLayoutView="50" workbookViewId="0">
      <selection activeCell="C7" sqref="C7"/>
    </sheetView>
  </sheetViews>
  <sheetFormatPr baseColWidth="10" defaultRowHeight="15" x14ac:dyDescent="0.25"/>
  <cols>
    <col min="1" max="1" width="8.7109375" customWidth="1"/>
    <col min="2" max="2" width="15.7109375" customWidth="1"/>
    <col min="3" max="3" width="50.7109375" customWidth="1"/>
    <col min="4" max="4" width="8.7109375" customWidth="1"/>
    <col min="5" max="6" width="20.7109375" customWidth="1"/>
    <col min="7" max="7" width="3.5703125" customWidth="1"/>
    <col min="8" max="8" width="8.7109375" customWidth="1"/>
    <col min="9" max="9" width="17" bestFit="1" customWidth="1"/>
    <col min="10" max="10" width="8.7109375" customWidth="1"/>
    <col min="11" max="11" width="17" bestFit="1" customWidth="1"/>
    <col min="12" max="13" width="8.7109375" customWidth="1"/>
    <col min="14" max="14" width="3.7109375" customWidth="1"/>
    <col min="15" max="26" width="14.7109375" customWidth="1"/>
    <col min="27" max="38" width="7.42578125" customWidth="1"/>
  </cols>
  <sheetData>
    <row r="1" spans="1:26" s="153" customFormat="1" ht="31.5" x14ac:dyDescent="0.5">
      <c r="A1" s="168" t="s">
        <v>314</v>
      </c>
      <c r="C1" s="154"/>
      <c r="G1" s="155"/>
    </row>
    <row r="2" spans="1:26" ht="24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26" s="24" customFormat="1" ht="56.25" customHeight="1" x14ac:dyDescent="0.25">
      <c r="A3" s="232" t="s">
        <v>18</v>
      </c>
      <c r="B3" s="232"/>
      <c r="C3" s="232"/>
      <c r="D3" s="232"/>
      <c r="E3" s="232"/>
      <c r="F3" s="232"/>
      <c r="G3" s="124"/>
      <c r="H3" s="233" t="s">
        <v>20</v>
      </c>
      <c r="I3" s="233"/>
      <c r="J3" s="233"/>
      <c r="K3" s="233"/>
      <c r="L3" s="233"/>
      <c r="M3" s="233"/>
      <c r="N3" s="125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spans="1:26" s="149" customFormat="1" ht="63" customHeight="1" x14ac:dyDescent="0.4">
      <c r="A4" s="147"/>
      <c r="B4" s="126"/>
      <c r="C4" s="126"/>
      <c r="D4" s="126"/>
      <c r="E4" s="126"/>
      <c r="F4" s="126"/>
      <c r="G4" s="127"/>
      <c r="H4" s="222" t="s">
        <v>337</v>
      </c>
      <c r="I4" s="223"/>
      <c r="J4" s="224" t="s">
        <v>279</v>
      </c>
      <c r="K4" s="225"/>
      <c r="L4" s="226" t="s">
        <v>19</v>
      </c>
      <c r="M4" s="227"/>
      <c r="N4" s="128"/>
      <c r="O4" s="228" t="s">
        <v>336</v>
      </c>
      <c r="P4" s="228"/>
      <c r="Q4" s="228"/>
      <c r="R4" s="228"/>
      <c r="S4" s="229" t="s">
        <v>279</v>
      </c>
      <c r="T4" s="229"/>
      <c r="U4" s="229"/>
      <c r="V4" s="118"/>
      <c r="W4" s="228" t="s">
        <v>19</v>
      </c>
      <c r="X4" s="228"/>
      <c r="Y4" s="228"/>
      <c r="Z4" s="228"/>
    </row>
    <row r="5" spans="1:26" s="24" customFormat="1" ht="189.95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</row>
    <row r="6" spans="1:26" s="50" customFormat="1" ht="27.95" customHeight="1" x14ac:dyDescent="0.35">
      <c r="A6" s="95">
        <v>170401</v>
      </c>
      <c r="B6" s="95" t="s">
        <v>276</v>
      </c>
      <c r="C6" s="96" t="s">
        <v>119</v>
      </c>
      <c r="D6" s="48">
        <v>41</v>
      </c>
      <c r="E6" s="47">
        <v>15115</v>
      </c>
      <c r="F6" s="47">
        <v>1182</v>
      </c>
      <c r="G6" s="110"/>
      <c r="H6" s="48">
        <v>17</v>
      </c>
      <c r="I6" s="100">
        <v>819.58823529411768</v>
      </c>
      <c r="J6" s="48">
        <v>18</v>
      </c>
      <c r="K6" s="100">
        <v>839.72222222222217</v>
      </c>
      <c r="L6" s="48">
        <v>2</v>
      </c>
      <c r="M6" s="48">
        <v>0</v>
      </c>
      <c r="N6" s="110"/>
      <c r="O6" s="51">
        <v>32.691969196919693</v>
      </c>
      <c r="P6" s="51">
        <v>31.499458288190681</v>
      </c>
      <c r="Q6" s="103">
        <v>32.169570267131242</v>
      </c>
      <c r="R6" s="102">
        <v>33.457212713936428</v>
      </c>
      <c r="S6" s="51">
        <v>14.680896478121666</v>
      </c>
      <c r="T6" s="51">
        <v>14.847510373443983</v>
      </c>
      <c r="U6" s="103">
        <v>14.928944618599791</v>
      </c>
      <c r="V6" s="102">
        <v>19.214912280701753</v>
      </c>
      <c r="W6" s="51">
        <v>24.701754385964911</v>
      </c>
      <c r="X6" s="51">
        <v>19.741379310344829</v>
      </c>
      <c r="Y6" s="103">
        <v>18.088888888888889</v>
      </c>
      <c r="Z6" s="102">
        <v>22.391304347826086</v>
      </c>
    </row>
    <row r="7" spans="1:26" s="50" customFormat="1" ht="27.95" customHeight="1" x14ac:dyDescent="0.35">
      <c r="A7" s="95">
        <v>170402</v>
      </c>
      <c r="B7" s="95" t="s">
        <v>276</v>
      </c>
      <c r="C7" s="96" t="s">
        <v>120</v>
      </c>
      <c r="D7" s="48">
        <v>18</v>
      </c>
      <c r="E7" s="47">
        <v>12197</v>
      </c>
      <c r="F7" s="47">
        <v>988</v>
      </c>
      <c r="G7" s="104"/>
      <c r="H7" s="48">
        <v>11</v>
      </c>
      <c r="I7" s="100">
        <v>1019</v>
      </c>
      <c r="J7" s="48">
        <v>12</v>
      </c>
      <c r="K7" s="100">
        <v>1016.4166666666666</v>
      </c>
      <c r="L7" s="48">
        <v>1</v>
      </c>
      <c r="M7" s="48">
        <v>0</v>
      </c>
      <c r="N7" s="105"/>
      <c r="O7" s="51">
        <v>34.46875</v>
      </c>
      <c r="P7" s="51">
        <v>33.432612312811983</v>
      </c>
      <c r="Q7" s="103">
        <v>34.298969072164951</v>
      </c>
      <c r="R7" s="102">
        <v>34.847100175746924</v>
      </c>
      <c r="S7" s="51">
        <v>16.249607535321822</v>
      </c>
      <c r="T7" s="51">
        <v>16.60483870967742</v>
      </c>
      <c r="U7" s="103">
        <v>17.38095238095238</v>
      </c>
      <c r="V7" s="102">
        <v>20.355</v>
      </c>
      <c r="W7" s="51">
        <v>36.363636363636367</v>
      </c>
      <c r="X7" s="51">
        <v>28.584905660377359</v>
      </c>
      <c r="Y7" s="103">
        <v>28.444444444444443</v>
      </c>
      <c r="Z7" s="102">
        <v>31.615384615384617</v>
      </c>
    </row>
    <row r="8" spans="1:26" s="50" customFormat="1" ht="27.95" customHeight="1" x14ac:dyDescent="0.35">
      <c r="A8" s="95">
        <v>170403</v>
      </c>
      <c r="B8" s="95" t="s">
        <v>276</v>
      </c>
      <c r="C8" s="96" t="s">
        <v>121</v>
      </c>
      <c r="D8" s="48">
        <v>11</v>
      </c>
      <c r="E8" s="47">
        <v>6731</v>
      </c>
      <c r="F8" s="47">
        <v>443</v>
      </c>
      <c r="G8" s="104"/>
      <c r="H8" s="48">
        <v>9</v>
      </c>
      <c r="I8" s="100">
        <v>698.66666666666663</v>
      </c>
      <c r="J8" s="48">
        <v>9</v>
      </c>
      <c r="K8" s="100">
        <v>747.88888888888891</v>
      </c>
      <c r="L8" s="48">
        <v>1</v>
      </c>
      <c r="M8" s="48">
        <v>0</v>
      </c>
      <c r="N8" s="105"/>
      <c r="O8" s="51">
        <v>27.751540041067763</v>
      </c>
      <c r="P8" s="51">
        <v>27.695744680851064</v>
      </c>
      <c r="Q8" s="103">
        <v>25.881465517241381</v>
      </c>
      <c r="R8" s="102">
        <v>27.346062052505967</v>
      </c>
      <c r="S8" s="51">
        <v>16.922105263157896</v>
      </c>
      <c r="T8" s="51">
        <v>16.311827956989248</v>
      </c>
      <c r="U8" s="103">
        <v>16.657258064516128</v>
      </c>
      <c r="V8" s="102">
        <v>19.226666666666667</v>
      </c>
      <c r="W8" s="51">
        <v>16.76923076923077</v>
      </c>
      <c r="X8" s="51">
        <v>15.160714285714286</v>
      </c>
      <c r="Y8" s="103">
        <v>14.292682926829269</v>
      </c>
      <c r="Z8" s="102">
        <v>15.8</v>
      </c>
    </row>
    <row r="9" spans="1:26" s="50" customFormat="1" ht="27.95" customHeight="1" x14ac:dyDescent="0.35">
      <c r="A9" s="95">
        <v>170404</v>
      </c>
      <c r="B9" s="95" t="s">
        <v>277</v>
      </c>
      <c r="C9" s="96" t="s">
        <v>342</v>
      </c>
      <c r="D9" s="48">
        <v>12</v>
      </c>
      <c r="E9" s="47">
        <v>21959</v>
      </c>
      <c r="F9" s="47">
        <v>2121</v>
      </c>
      <c r="G9" s="104"/>
      <c r="H9" s="48">
        <v>16</v>
      </c>
      <c r="I9" s="100">
        <v>1239.875</v>
      </c>
      <c r="J9" s="48">
        <v>19</v>
      </c>
      <c r="K9" s="100">
        <v>1155.7368421052631</v>
      </c>
      <c r="L9" s="48">
        <v>3</v>
      </c>
      <c r="M9" s="48">
        <v>0</v>
      </c>
      <c r="N9" s="105"/>
      <c r="O9" s="51">
        <v>37.413284132841326</v>
      </c>
      <c r="P9" s="51">
        <v>36.371827411167516</v>
      </c>
      <c r="Q9" s="103">
        <v>39.485967503692763</v>
      </c>
      <c r="R9" s="102">
        <v>39.94076163610719</v>
      </c>
      <c r="S9" s="51">
        <v>18.640250260688216</v>
      </c>
      <c r="T9" s="51">
        <v>19.29535864978903</v>
      </c>
      <c r="U9" s="103">
        <v>19.638985005767012</v>
      </c>
      <c r="V9" s="102">
        <v>22.531380753138077</v>
      </c>
      <c r="W9" s="51">
        <v>27.826923076923077</v>
      </c>
      <c r="X9" s="51">
        <v>22.209876543209877</v>
      </c>
      <c r="Y9" s="103">
        <v>24.137931034482758</v>
      </c>
      <c r="Z9" s="102">
        <v>29.285714285714285</v>
      </c>
    </row>
    <row r="10" spans="1:26" s="146" customFormat="1" ht="27.95" customHeight="1" x14ac:dyDescent="0.35">
      <c r="A10" s="95">
        <v>170405</v>
      </c>
      <c r="B10" s="95" t="s">
        <v>277</v>
      </c>
      <c r="C10" s="96" t="s">
        <v>343</v>
      </c>
      <c r="D10" s="48">
        <v>4</v>
      </c>
      <c r="E10" s="47">
        <v>23420</v>
      </c>
      <c r="F10" s="47">
        <v>2550</v>
      </c>
      <c r="G10" s="104"/>
      <c r="H10" s="48">
        <v>15</v>
      </c>
      <c r="I10" s="100">
        <v>1391.3333333333333</v>
      </c>
      <c r="J10" s="48">
        <v>18</v>
      </c>
      <c r="K10" s="100">
        <v>1301.1111111111111</v>
      </c>
      <c r="L10" s="48">
        <v>3</v>
      </c>
      <c r="M10" s="48">
        <v>0</v>
      </c>
      <c r="N10" s="105"/>
      <c r="O10" s="51">
        <v>38.809461235216823</v>
      </c>
      <c r="P10" s="51">
        <v>36.260812581913498</v>
      </c>
      <c r="Q10" s="103">
        <v>36.072780203784568</v>
      </c>
      <c r="R10" s="102">
        <v>38.998516320474778</v>
      </c>
      <c r="S10" s="51">
        <v>17.029661016949152</v>
      </c>
      <c r="T10" s="51">
        <v>16.79343220338983</v>
      </c>
      <c r="U10" s="103">
        <v>17.827160493827162</v>
      </c>
      <c r="V10" s="102">
        <v>19.959139784946238</v>
      </c>
      <c r="W10" s="51">
        <v>36.503355704697988</v>
      </c>
      <c r="X10" s="51">
        <v>29.326388888888889</v>
      </c>
      <c r="Y10" s="103">
        <v>25.229813664596275</v>
      </c>
      <c r="Z10" s="102">
        <v>32.64473684210526</v>
      </c>
    </row>
    <row r="11" spans="1:26" s="50" customFormat="1" ht="27.95" customHeight="1" x14ac:dyDescent="0.35">
      <c r="A11" s="95">
        <v>170406</v>
      </c>
      <c r="B11" s="95" t="s">
        <v>277</v>
      </c>
      <c r="C11" s="96" t="s">
        <v>122</v>
      </c>
      <c r="D11" s="48">
        <v>4</v>
      </c>
      <c r="E11" s="47">
        <v>16795</v>
      </c>
      <c r="F11" s="47">
        <v>1845</v>
      </c>
      <c r="G11" s="104"/>
      <c r="H11" s="48">
        <v>12</v>
      </c>
      <c r="I11" s="100">
        <v>1245.8333333333333</v>
      </c>
      <c r="J11" s="48">
        <v>13</v>
      </c>
      <c r="K11" s="100">
        <v>1291.9230769230769</v>
      </c>
      <c r="L11" s="48">
        <v>2</v>
      </c>
      <c r="M11" s="48">
        <v>0</v>
      </c>
      <c r="N11" s="105"/>
      <c r="O11" s="51">
        <v>32.452743902439025</v>
      </c>
      <c r="P11" s="51">
        <v>31.839874411302983</v>
      </c>
      <c r="Q11" s="103">
        <v>30.842532467532468</v>
      </c>
      <c r="R11" s="102">
        <v>33.613598673300167</v>
      </c>
      <c r="S11" s="51">
        <v>17.247041420118343</v>
      </c>
      <c r="T11" s="51">
        <v>17.288984263233189</v>
      </c>
      <c r="U11" s="103">
        <v>18.873070325900514</v>
      </c>
      <c r="V11" s="102">
        <v>22.378205128205128</v>
      </c>
      <c r="W11" s="51">
        <v>35.537815126050418</v>
      </c>
      <c r="X11" s="51">
        <v>30.508771929824562</v>
      </c>
      <c r="Y11" s="103">
        <v>25.981981981981981</v>
      </c>
      <c r="Z11" s="102">
        <v>33.06666666666667</v>
      </c>
    </row>
    <row r="12" spans="1:26" s="50" customFormat="1" ht="27.95" customHeight="1" x14ac:dyDescent="0.35">
      <c r="A12" s="95">
        <v>170407</v>
      </c>
      <c r="B12" s="95" t="s">
        <v>276</v>
      </c>
      <c r="C12" s="96" t="s">
        <v>123</v>
      </c>
      <c r="D12" s="48">
        <v>17</v>
      </c>
      <c r="E12" s="47">
        <v>2492</v>
      </c>
      <c r="F12" s="47">
        <v>143</v>
      </c>
      <c r="G12" s="104"/>
      <c r="H12" s="48">
        <v>5</v>
      </c>
      <c r="I12" s="100">
        <v>469.8</v>
      </c>
      <c r="J12" s="48">
        <v>5</v>
      </c>
      <c r="K12" s="100">
        <v>498.4</v>
      </c>
      <c r="L12" s="48">
        <v>0</v>
      </c>
      <c r="M12" s="48">
        <v>1</v>
      </c>
      <c r="N12" s="105"/>
      <c r="O12" s="51">
        <v>21.450704225352112</v>
      </c>
      <c r="P12" s="51">
        <v>20.371929824561402</v>
      </c>
      <c r="Q12" s="103">
        <v>22.087912087912088</v>
      </c>
      <c r="R12" s="102">
        <v>23.227272727272727</v>
      </c>
      <c r="S12" s="51">
        <v>8.6445182724252483</v>
      </c>
      <c r="T12" s="51">
        <v>9.6445182724252483</v>
      </c>
      <c r="U12" s="103">
        <v>9.8737864077669908</v>
      </c>
      <c r="V12" s="102">
        <v>11.26936026936027</v>
      </c>
      <c r="W12" s="51">
        <v>8.0625</v>
      </c>
      <c r="X12" s="51">
        <v>10.5</v>
      </c>
      <c r="Y12" s="103">
        <v>9.5882352941176467</v>
      </c>
      <c r="Z12" s="102">
        <v>12.7</v>
      </c>
    </row>
    <row r="13" spans="1:26" s="50" customFormat="1" ht="27.95" customHeight="1" x14ac:dyDescent="0.35">
      <c r="A13" s="95">
        <v>170408</v>
      </c>
      <c r="B13" s="95" t="s">
        <v>276</v>
      </c>
      <c r="C13" s="96" t="s">
        <v>124</v>
      </c>
      <c r="D13" s="48">
        <v>12</v>
      </c>
      <c r="E13" s="47">
        <v>4340</v>
      </c>
      <c r="F13" s="47">
        <v>210</v>
      </c>
      <c r="G13" s="104"/>
      <c r="H13" s="48">
        <v>7</v>
      </c>
      <c r="I13" s="100">
        <v>590</v>
      </c>
      <c r="J13" s="48">
        <v>7</v>
      </c>
      <c r="K13" s="100">
        <v>620</v>
      </c>
      <c r="L13" s="48">
        <v>0</v>
      </c>
      <c r="M13" s="48">
        <v>1</v>
      </c>
      <c r="N13" s="105"/>
      <c r="O13" s="51">
        <v>22.778337531486144</v>
      </c>
      <c r="P13" s="51">
        <v>21.496062992125985</v>
      </c>
      <c r="Q13" s="103">
        <v>23.197604790419163</v>
      </c>
      <c r="R13" s="102">
        <v>22.813218390804597</v>
      </c>
      <c r="S13" s="51">
        <v>9.6822916666666661</v>
      </c>
      <c r="T13" s="51">
        <v>11.369109947643979</v>
      </c>
      <c r="U13" s="103">
        <v>12.197916666666666</v>
      </c>
      <c r="V13" s="102">
        <v>14.189111747851003</v>
      </c>
      <c r="W13" s="51">
        <v>11.92</v>
      </c>
      <c r="X13" s="51">
        <v>10.076923076923077</v>
      </c>
      <c r="Y13" s="103">
        <v>8.7272727272727266</v>
      </c>
      <c r="Z13" s="102">
        <v>13.333333333333334</v>
      </c>
    </row>
    <row r="14" spans="1:26" s="50" customFormat="1" ht="27.95" customHeight="1" x14ac:dyDescent="0.35">
      <c r="A14" s="95">
        <v>170409</v>
      </c>
      <c r="B14" s="95" t="s">
        <v>276</v>
      </c>
      <c r="C14" s="96" t="s">
        <v>125</v>
      </c>
      <c r="D14" s="48">
        <v>14</v>
      </c>
      <c r="E14" s="47">
        <v>9330</v>
      </c>
      <c r="F14" s="47">
        <v>651</v>
      </c>
      <c r="G14" s="104"/>
      <c r="H14" s="48">
        <v>12</v>
      </c>
      <c r="I14" s="100">
        <v>723.25</v>
      </c>
      <c r="J14" s="48">
        <v>12</v>
      </c>
      <c r="K14" s="100">
        <v>777.5</v>
      </c>
      <c r="L14" s="48">
        <v>2</v>
      </c>
      <c r="M14" s="48">
        <v>0</v>
      </c>
      <c r="N14" s="105"/>
      <c r="O14" s="51">
        <v>28.128676470588236</v>
      </c>
      <c r="P14" s="51">
        <v>27.410256410256409</v>
      </c>
      <c r="Q14" s="103">
        <v>27.228200371057515</v>
      </c>
      <c r="R14" s="102">
        <v>27.056603773584907</v>
      </c>
      <c r="S14" s="51">
        <v>15.267441860465116</v>
      </c>
      <c r="T14" s="51">
        <v>14.511784511784512</v>
      </c>
      <c r="U14" s="103">
        <v>15.384364820846905</v>
      </c>
      <c r="V14" s="102">
        <v>17.701785714285716</v>
      </c>
      <c r="W14" s="51">
        <v>23.029411764705884</v>
      </c>
      <c r="X14" s="51">
        <v>19.292307692307691</v>
      </c>
      <c r="Y14" s="103">
        <v>15.745762711864407</v>
      </c>
      <c r="Z14" s="102">
        <v>19.839285714285715</v>
      </c>
    </row>
    <row r="15" spans="1:26" s="50" customFormat="1" ht="27.95" customHeight="1" x14ac:dyDescent="0.35">
      <c r="A15" s="95">
        <v>170410</v>
      </c>
      <c r="B15" s="95" t="s">
        <v>276</v>
      </c>
      <c r="C15" s="96" t="s">
        <v>126</v>
      </c>
      <c r="D15" s="48">
        <v>16</v>
      </c>
      <c r="E15" s="47">
        <v>6972</v>
      </c>
      <c r="F15" s="47">
        <v>372</v>
      </c>
      <c r="G15" s="104"/>
      <c r="H15" s="48">
        <v>12</v>
      </c>
      <c r="I15" s="100">
        <v>550</v>
      </c>
      <c r="J15" s="48">
        <v>12</v>
      </c>
      <c r="K15" s="100">
        <v>581</v>
      </c>
      <c r="L15" s="48">
        <v>1</v>
      </c>
      <c r="M15" s="48">
        <v>0</v>
      </c>
      <c r="N15" s="105"/>
      <c r="O15" s="51">
        <v>23.550167224080269</v>
      </c>
      <c r="P15" s="51">
        <v>22.524031007751937</v>
      </c>
      <c r="Q15" s="103">
        <v>24.751277683134582</v>
      </c>
      <c r="R15" s="102">
        <v>25.599236641221374</v>
      </c>
      <c r="S15" s="51">
        <v>15.072131147540984</v>
      </c>
      <c r="T15" s="51">
        <v>15.272151898734178</v>
      </c>
      <c r="U15" s="103">
        <v>15.144881889763779</v>
      </c>
      <c r="V15" s="102">
        <v>16.560897435897434</v>
      </c>
      <c r="W15" s="51">
        <v>21.854545454545455</v>
      </c>
      <c r="X15" s="51">
        <v>18.326923076923077</v>
      </c>
      <c r="Y15" s="103">
        <v>17.600000000000001</v>
      </c>
      <c r="Z15" s="102">
        <v>18.347826086956523</v>
      </c>
    </row>
    <row r="16" spans="1:26" s="50" customFormat="1" ht="27.95" customHeight="1" x14ac:dyDescent="0.35">
      <c r="A16" s="95">
        <v>170411</v>
      </c>
      <c r="B16" s="95" t="s">
        <v>277</v>
      </c>
      <c r="C16" s="96" t="s">
        <v>127</v>
      </c>
      <c r="D16" s="48">
        <v>5</v>
      </c>
      <c r="E16" s="47">
        <v>12295</v>
      </c>
      <c r="F16" s="47">
        <v>1454</v>
      </c>
      <c r="G16" s="104"/>
      <c r="H16" s="48">
        <v>7</v>
      </c>
      <c r="I16" s="100">
        <v>1548.7142857142858</v>
      </c>
      <c r="J16" s="48">
        <v>8</v>
      </c>
      <c r="K16" s="100">
        <v>1536.875</v>
      </c>
      <c r="L16" s="48">
        <v>2</v>
      </c>
      <c r="M16" s="48">
        <v>0</v>
      </c>
      <c r="N16" s="105"/>
      <c r="O16" s="51">
        <v>46.801020408163268</v>
      </c>
      <c r="P16" s="51">
        <v>43.670076726342714</v>
      </c>
      <c r="Q16" s="103">
        <v>42.318421052631578</v>
      </c>
      <c r="R16" s="102">
        <v>44.107894736842105</v>
      </c>
      <c r="S16" s="51">
        <v>21.137420718816067</v>
      </c>
      <c r="T16" s="51">
        <v>22.371937639198219</v>
      </c>
      <c r="U16" s="103">
        <v>23.002155172413794</v>
      </c>
      <c r="V16" s="102">
        <v>25.911894273127754</v>
      </c>
      <c r="W16" s="51">
        <v>28.5625</v>
      </c>
      <c r="X16" s="51">
        <v>22.991379310344829</v>
      </c>
      <c r="Y16" s="103">
        <v>25.345679012345681</v>
      </c>
      <c r="Z16" s="102">
        <v>30.64516129032258</v>
      </c>
    </row>
    <row r="17" spans="1:26" s="156" customFormat="1" ht="26.1" customHeight="1" x14ac:dyDescent="0.35">
      <c r="A17" s="106"/>
      <c r="B17" s="106"/>
      <c r="C17" s="106" t="s">
        <v>310</v>
      </c>
      <c r="D17" s="107"/>
      <c r="E17" s="108"/>
      <c r="F17" s="108"/>
      <c r="G17" s="107"/>
      <c r="H17" s="107"/>
      <c r="I17" s="108"/>
      <c r="J17" s="107"/>
      <c r="K17" s="108"/>
      <c r="L17" s="107"/>
      <c r="M17" s="107"/>
      <c r="N17" s="107"/>
      <c r="O17" s="107"/>
      <c r="P17" s="107"/>
      <c r="Q17" s="109"/>
      <c r="R17" s="109"/>
      <c r="S17" s="107"/>
      <c r="T17" s="107"/>
      <c r="U17" s="109"/>
      <c r="V17" s="109"/>
      <c r="W17" s="107"/>
      <c r="X17" s="107"/>
      <c r="Y17" s="109"/>
      <c r="Z17" s="109"/>
    </row>
    <row r="18" spans="1:26" s="50" customFormat="1" ht="27.95" customHeight="1" x14ac:dyDescent="0.35">
      <c r="A18" s="95"/>
      <c r="B18" s="95" t="s">
        <v>277</v>
      </c>
      <c r="C18" s="96"/>
      <c r="D18" s="110"/>
      <c r="E18" s="97">
        <v>74469</v>
      </c>
      <c r="F18" s="97">
        <v>7970</v>
      </c>
      <c r="G18" s="98"/>
      <c r="H18" s="99">
        <v>50</v>
      </c>
      <c r="I18" s="100">
        <v>1329.98</v>
      </c>
      <c r="J18" s="99">
        <v>58</v>
      </c>
      <c r="K18" s="100">
        <v>1283.9482758620691</v>
      </c>
      <c r="L18" s="99">
        <v>10</v>
      </c>
      <c r="M18" s="99">
        <v>0</v>
      </c>
      <c r="N18" s="98"/>
      <c r="O18" s="101">
        <v>37.980930587337909</v>
      </c>
      <c r="P18" s="101">
        <v>36.326095385808451</v>
      </c>
      <c r="Q18" s="103">
        <v>36.692372881355929</v>
      </c>
      <c r="R18" s="102">
        <v>38.729078613694</v>
      </c>
      <c r="S18" s="101">
        <v>29.023486430062629</v>
      </c>
      <c r="T18" s="101">
        <v>18.511513157894736</v>
      </c>
      <c r="U18" s="103">
        <v>19.509177679882526</v>
      </c>
      <c r="V18" s="102">
        <v>22.209851551956817</v>
      </c>
      <c r="W18" s="101">
        <v>32.104477611940297</v>
      </c>
      <c r="X18" s="101">
        <v>26.055970149253731</v>
      </c>
      <c r="Y18" s="103">
        <v>25.157782515991471</v>
      </c>
      <c r="Z18" s="102">
        <v>31.366197183098592</v>
      </c>
    </row>
    <row r="19" spans="1:26" s="50" customFormat="1" ht="27.95" customHeight="1" x14ac:dyDescent="0.35">
      <c r="A19" s="95"/>
      <c r="B19" s="95" t="s">
        <v>276</v>
      </c>
      <c r="C19" s="96"/>
      <c r="D19" s="110"/>
      <c r="E19" s="97">
        <v>57177</v>
      </c>
      <c r="F19" s="97">
        <v>3989</v>
      </c>
      <c r="G19" s="98"/>
      <c r="H19" s="99">
        <v>73</v>
      </c>
      <c r="I19" s="100">
        <v>728.60273972602738</v>
      </c>
      <c r="J19" s="99">
        <v>75</v>
      </c>
      <c r="K19" s="100">
        <v>762.36</v>
      </c>
      <c r="L19" s="99">
        <v>7</v>
      </c>
      <c r="M19" s="99">
        <v>1</v>
      </c>
      <c r="N19" s="98"/>
      <c r="O19" s="101">
        <v>28.405800888424352</v>
      </c>
      <c r="P19" s="101">
        <v>27.440664762399376</v>
      </c>
      <c r="Q19" s="103">
        <v>28.201098901098902</v>
      </c>
      <c r="R19" s="102">
        <v>28.939804147465438</v>
      </c>
      <c r="S19" s="101">
        <v>13.123268698060942</v>
      </c>
      <c r="T19" s="101">
        <v>14.580848913592723</v>
      </c>
      <c r="U19" s="103">
        <v>14.968031968031967</v>
      </c>
      <c r="V19" s="102">
        <v>17.651635021097047</v>
      </c>
      <c r="W19" s="101">
        <v>23.072727272727274</v>
      </c>
      <c r="X19" s="101">
        <v>18.94300518134715</v>
      </c>
      <c r="Y19" s="103">
        <v>17.134426229508197</v>
      </c>
      <c r="Z19" s="102">
        <v>21.490909090909092</v>
      </c>
    </row>
    <row r="20" spans="1:26" s="50" customFormat="1" ht="27.95" customHeight="1" x14ac:dyDescent="0.35">
      <c r="A20" s="95"/>
      <c r="B20" s="131" t="s">
        <v>322</v>
      </c>
      <c r="C20" s="96"/>
      <c r="D20" s="110"/>
      <c r="E20" s="97">
        <v>131646</v>
      </c>
      <c r="F20" s="97">
        <v>11959</v>
      </c>
      <c r="G20" s="111"/>
      <c r="H20" s="112">
        <v>123</v>
      </c>
      <c r="I20" s="100">
        <v>973.06504065040656</v>
      </c>
      <c r="J20" s="112">
        <v>133</v>
      </c>
      <c r="K20" s="100">
        <v>989.81954887218046</v>
      </c>
      <c r="L20" s="112">
        <v>17</v>
      </c>
      <c r="M20" s="99">
        <v>1</v>
      </c>
      <c r="N20" s="98"/>
      <c r="O20" s="101">
        <v>32.298806016436657</v>
      </c>
      <c r="P20" s="101">
        <v>31.004510108864697</v>
      </c>
      <c r="Q20" s="103">
        <v>31.541</v>
      </c>
      <c r="R20" s="102">
        <v>32.907159986296676</v>
      </c>
      <c r="S20" s="101">
        <v>17.999199743918055</v>
      </c>
      <c r="T20" s="101">
        <v>16.288368105172907</v>
      </c>
      <c r="U20" s="103">
        <v>16.806629013079668</v>
      </c>
      <c r="V20" s="102">
        <v>19.651420959147426</v>
      </c>
      <c r="W20" s="101">
        <v>28.32899022801303</v>
      </c>
      <c r="X20" s="101">
        <v>23.078091106290671</v>
      </c>
      <c r="Y20" s="103">
        <v>21.996124031007753</v>
      </c>
      <c r="Z20" s="102">
        <v>27.425634824667473</v>
      </c>
    </row>
    <row r="21" spans="1:26" ht="62.25" customHeight="1" x14ac:dyDescent="0.25">
      <c r="B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2"/>
      <c r="P21" s="22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7.100000000000001" customHeight="1" x14ac:dyDescent="0.3">
      <c r="A22" s="44" t="s">
        <v>280</v>
      </c>
      <c r="B22" s="44"/>
      <c r="C22" s="44"/>
      <c r="D22" s="44"/>
      <c r="E22" s="44"/>
      <c r="F22" s="44"/>
      <c r="G22" s="120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7.100000000000001" customHeight="1" x14ac:dyDescent="0.3">
      <c r="A23" s="52" t="s">
        <v>287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7.100000000000001" customHeight="1" x14ac:dyDescent="0.3">
      <c r="A24" s="52" t="s">
        <v>340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7.100000000000001" customHeight="1" x14ac:dyDescent="0.3">
      <c r="A25" s="52" t="s">
        <v>323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7.100000000000001" customHeight="1" x14ac:dyDescent="0.3">
      <c r="A26" s="52" t="s">
        <v>331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7.100000000000001" customHeight="1" x14ac:dyDescent="0.3">
      <c r="A27" s="52" t="s">
        <v>332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21" customHeight="1" x14ac:dyDescent="0.25">
      <c r="A28" s="219" t="s">
        <v>333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</row>
    <row r="29" spans="1:26" ht="23.25" customHeight="1" x14ac:dyDescent="0.25">
      <c r="A29" s="235" t="s">
        <v>335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121"/>
    </row>
    <row r="30" spans="1:26" ht="23.25" customHeight="1" x14ac:dyDescent="0.25">
      <c r="A30" s="219" t="s">
        <v>334</v>
      </c>
      <c r="B30" s="219"/>
      <c r="C30" s="2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</row>
    <row r="31" spans="1:26" ht="26.25" customHeight="1" x14ac:dyDescent="0.25">
      <c r="A31" s="235" t="s">
        <v>329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121"/>
    </row>
    <row r="32" spans="1:26" ht="21" x14ac:dyDescent="0.3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</sheetData>
  <mergeCells count="13">
    <mergeCell ref="O3:Z3"/>
    <mergeCell ref="A28:Z28"/>
    <mergeCell ref="A3:F3"/>
    <mergeCell ref="H3:M3"/>
    <mergeCell ref="H4:I4"/>
    <mergeCell ref="J4:K4"/>
    <mergeCell ref="L4:M4"/>
    <mergeCell ref="O4:R4"/>
    <mergeCell ref="A29:Y29"/>
    <mergeCell ref="A30:C30"/>
    <mergeCell ref="A31:Y31"/>
    <mergeCell ref="S4:U4"/>
    <mergeCell ref="W4:Z4"/>
  </mergeCells>
  <printOptions verticalCentered="1"/>
  <pageMargins left="0.51181102362204722" right="0.70866141732283472" top="0.74803149606299213" bottom="0.74803149606299213" header="0.31496062992125984" footer="0.31496062992125984"/>
  <pageSetup paperSize="9" scale="35" orientation="landscape" r:id="rId1"/>
  <headerFooter scaleWithDoc="0">
    <oddHeader>&amp;L&amp;G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topLeftCell="A3" zoomScale="50" zoomScaleNormal="50" zoomScalePageLayoutView="50" workbookViewId="0">
      <selection activeCell="O18" sqref="O18"/>
    </sheetView>
  </sheetViews>
  <sheetFormatPr baseColWidth="10" defaultRowHeight="15" x14ac:dyDescent="0.25"/>
  <cols>
    <col min="1" max="2" width="15.7109375" customWidth="1"/>
    <col min="3" max="3" width="50.7109375" customWidth="1"/>
    <col min="4" max="4" width="8.7109375" customWidth="1"/>
    <col min="5" max="5" width="20.85546875" bestFit="1" customWidth="1"/>
    <col min="6" max="6" width="18.7109375" bestFit="1" customWidth="1"/>
    <col min="7" max="7" width="3.28515625" customWidth="1"/>
    <col min="8" max="8" width="8.7109375" customWidth="1"/>
    <col min="9" max="9" width="17.85546875" customWidth="1"/>
    <col min="10" max="10" width="8.7109375" customWidth="1"/>
    <col min="11" max="11" width="17" bestFit="1" customWidth="1"/>
    <col min="12" max="13" width="8.7109375" customWidth="1"/>
    <col min="14" max="14" width="4.7109375" customWidth="1"/>
    <col min="15" max="26" width="10.7109375" customWidth="1"/>
  </cols>
  <sheetData>
    <row r="1" spans="1:26" ht="31.5" x14ac:dyDescent="0.5">
      <c r="A1" s="168" t="s">
        <v>315</v>
      </c>
      <c r="C1" s="16"/>
      <c r="D1" s="19"/>
      <c r="G1" s="2"/>
    </row>
    <row r="2" spans="1:26" ht="14.45" customHeight="1" x14ac:dyDescent="0.25">
      <c r="A2" s="1"/>
      <c r="C2" s="1"/>
      <c r="E2" s="4"/>
      <c r="F2" s="4"/>
      <c r="G2" s="5"/>
      <c r="H2" s="3"/>
      <c r="I2" s="3"/>
      <c r="J2" s="3"/>
    </row>
    <row r="3" spans="1:26" s="24" customFormat="1" ht="41.25" customHeight="1" x14ac:dyDescent="0.25">
      <c r="A3" s="232" t="s">
        <v>18</v>
      </c>
      <c r="B3" s="232"/>
      <c r="C3" s="232"/>
      <c r="D3" s="232"/>
      <c r="E3" s="232"/>
      <c r="F3" s="232"/>
      <c r="G3" s="124"/>
      <c r="H3" s="233" t="s">
        <v>20</v>
      </c>
      <c r="I3" s="233"/>
      <c r="J3" s="233"/>
      <c r="K3" s="233"/>
      <c r="L3" s="233"/>
      <c r="M3" s="233"/>
      <c r="N3" s="125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spans="1:26" s="24" customFormat="1" ht="63" customHeight="1" x14ac:dyDescent="0.4">
      <c r="A4" s="126"/>
      <c r="B4" s="126"/>
      <c r="C4" s="126"/>
      <c r="D4" s="126"/>
      <c r="E4" s="126"/>
      <c r="F4" s="126"/>
      <c r="G4" s="127"/>
      <c r="H4" s="222" t="s">
        <v>337</v>
      </c>
      <c r="I4" s="223"/>
      <c r="J4" s="224" t="s">
        <v>279</v>
      </c>
      <c r="K4" s="225"/>
      <c r="L4" s="226" t="s">
        <v>19</v>
      </c>
      <c r="M4" s="227"/>
      <c r="N4" s="128"/>
      <c r="O4" s="228" t="s">
        <v>336</v>
      </c>
      <c r="P4" s="228"/>
      <c r="Q4" s="228"/>
      <c r="R4" s="228"/>
      <c r="S4" s="229" t="s">
        <v>279</v>
      </c>
      <c r="T4" s="229"/>
      <c r="U4" s="229"/>
      <c r="V4" s="117"/>
      <c r="W4" s="228" t="s">
        <v>19</v>
      </c>
      <c r="X4" s="228"/>
      <c r="Y4" s="228"/>
      <c r="Z4" s="228"/>
    </row>
    <row r="5" spans="1:26" s="24" customFormat="1" ht="189.95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</row>
    <row r="6" spans="1:26" s="36" customFormat="1" ht="26.1" customHeight="1" x14ac:dyDescent="0.35">
      <c r="A6" s="98">
        <v>170501</v>
      </c>
      <c r="B6" s="131" t="s">
        <v>276</v>
      </c>
      <c r="C6" s="132" t="s">
        <v>128</v>
      </c>
      <c r="D6" s="48">
        <v>22</v>
      </c>
      <c r="E6" s="47">
        <v>8557</v>
      </c>
      <c r="F6" s="47">
        <v>795</v>
      </c>
      <c r="G6" s="110"/>
      <c r="H6" s="48">
        <v>11</v>
      </c>
      <c r="I6" s="100">
        <v>705.63636363636363</v>
      </c>
      <c r="J6" s="48">
        <v>9</v>
      </c>
      <c r="K6" s="100">
        <v>950.77777777777783</v>
      </c>
      <c r="L6" s="48">
        <v>1</v>
      </c>
      <c r="M6" s="48">
        <v>0</v>
      </c>
      <c r="N6" s="110"/>
      <c r="O6" s="51">
        <v>28.647637795275589</v>
      </c>
      <c r="P6" s="51">
        <v>27.829025844930417</v>
      </c>
      <c r="Q6" s="103">
        <v>25.700716845878137</v>
      </c>
      <c r="R6" s="102">
        <v>25.588932806324109</v>
      </c>
      <c r="S6" s="51">
        <v>15.652267818574513</v>
      </c>
      <c r="T6" s="51">
        <v>15.263383297644539</v>
      </c>
      <c r="U6" s="103">
        <v>15.300589390962672</v>
      </c>
      <c r="V6" s="102">
        <v>17.5158371040724</v>
      </c>
      <c r="W6" s="51">
        <v>11.5</v>
      </c>
      <c r="X6" s="51">
        <v>9.8333333333333339</v>
      </c>
      <c r="Y6" s="103">
        <v>10.888888888888889</v>
      </c>
      <c r="Z6" s="102">
        <v>11.727272727272727</v>
      </c>
    </row>
    <row r="7" spans="1:26" s="36" customFormat="1" ht="26.1" customHeight="1" x14ac:dyDescent="0.35">
      <c r="A7" s="98">
        <v>170502</v>
      </c>
      <c r="B7" s="131" t="s">
        <v>276</v>
      </c>
      <c r="C7" s="132" t="s">
        <v>129</v>
      </c>
      <c r="D7" s="48">
        <v>10</v>
      </c>
      <c r="E7" s="47">
        <v>2078</v>
      </c>
      <c r="F7" s="47">
        <v>144</v>
      </c>
      <c r="G7" s="104"/>
      <c r="H7" s="48">
        <v>5</v>
      </c>
      <c r="I7" s="100">
        <v>386.8</v>
      </c>
      <c r="J7" s="48">
        <v>4</v>
      </c>
      <c r="K7" s="100">
        <v>519.5</v>
      </c>
      <c r="L7" s="48">
        <v>0</v>
      </c>
      <c r="M7" s="48">
        <v>1</v>
      </c>
      <c r="N7" s="105"/>
      <c r="O7" s="51">
        <v>21.361010830324911</v>
      </c>
      <c r="P7" s="51">
        <v>22.199233716475096</v>
      </c>
      <c r="Q7" s="103">
        <v>22.532846715328468</v>
      </c>
      <c r="R7" s="102">
        <v>21.203125</v>
      </c>
      <c r="S7" s="51">
        <v>13.969230769230769</v>
      </c>
      <c r="T7" s="51">
        <v>13.395939086294415</v>
      </c>
      <c r="U7" s="103">
        <v>15.677248677248677</v>
      </c>
      <c r="V7" s="102">
        <v>14.49746192893401</v>
      </c>
      <c r="W7" s="51">
        <v>7.7</v>
      </c>
      <c r="X7" s="51">
        <v>8.7142857142857135</v>
      </c>
      <c r="Y7" s="103">
        <v>10.25</v>
      </c>
      <c r="Z7" s="102">
        <v>11.5</v>
      </c>
    </row>
    <row r="8" spans="1:26" s="36" customFormat="1" ht="26.1" customHeight="1" x14ac:dyDescent="0.35">
      <c r="A8" s="98">
        <v>170503</v>
      </c>
      <c r="B8" s="131" t="s">
        <v>276</v>
      </c>
      <c r="C8" s="132" t="s">
        <v>130</v>
      </c>
      <c r="D8" s="48">
        <v>32</v>
      </c>
      <c r="E8" s="47">
        <v>3896</v>
      </c>
      <c r="F8" s="47">
        <v>290</v>
      </c>
      <c r="G8" s="104"/>
      <c r="H8" s="48">
        <v>8</v>
      </c>
      <c r="I8" s="100">
        <v>450.75</v>
      </c>
      <c r="J8" s="48">
        <v>6</v>
      </c>
      <c r="K8" s="100">
        <v>649.33333333333337</v>
      </c>
      <c r="L8" s="48">
        <v>0</v>
      </c>
      <c r="M8" s="48">
        <v>1</v>
      </c>
      <c r="N8" s="105"/>
      <c r="O8" s="51">
        <v>24.145945945945947</v>
      </c>
      <c r="P8" s="51">
        <v>24.197740112994349</v>
      </c>
      <c r="Q8" s="103">
        <v>26.163742690058481</v>
      </c>
      <c r="R8" s="102">
        <v>28.568965517241381</v>
      </c>
      <c r="S8" s="51">
        <v>14.467084639498433</v>
      </c>
      <c r="T8" s="51">
        <v>13.683229813664596</v>
      </c>
      <c r="U8" s="103">
        <v>16.932692307692307</v>
      </c>
      <c r="V8" s="102">
        <v>16.789297658862875</v>
      </c>
      <c r="W8" s="51">
        <v>15.047619047619047</v>
      </c>
      <c r="X8" s="51">
        <v>14.2</v>
      </c>
      <c r="Y8" s="103">
        <v>14.619047619047619</v>
      </c>
      <c r="Z8" s="102">
        <v>15</v>
      </c>
    </row>
    <row r="9" spans="1:26" s="36" customFormat="1" ht="26.1" customHeight="1" x14ac:dyDescent="0.35">
      <c r="A9" s="98">
        <v>170504</v>
      </c>
      <c r="B9" s="131" t="s">
        <v>276</v>
      </c>
      <c r="C9" s="132" t="s">
        <v>131</v>
      </c>
      <c r="D9" s="48">
        <v>23</v>
      </c>
      <c r="E9" s="47">
        <v>3408</v>
      </c>
      <c r="F9" s="47">
        <v>279</v>
      </c>
      <c r="G9" s="104"/>
      <c r="H9" s="48">
        <v>8</v>
      </c>
      <c r="I9" s="100">
        <v>391.125</v>
      </c>
      <c r="J9" s="48">
        <v>6</v>
      </c>
      <c r="K9" s="100">
        <v>568</v>
      </c>
      <c r="L9" s="48">
        <v>0</v>
      </c>
      <c r="M9" s="48">
        <v>1</v>
      </c>
      <c r="N9" s="105"/>
      <c r="O9" s="51">
        <v>26.996415770609318</v>
      </c>
      <c r="P9" s="51">
        <v>25.121951219512194</v>
      </c>
      <c r="Q9" s="103">
        <v>24.92910447761194</v>
      </c>
      <c r="R9" s="102">
        <v>23.91769547325103</v>
      </c>
      <c r="S9" s="51">
        <v>12.458471760797343</v>
      </c>
      <c r="T9" s="51">
        <v>12.237012987012987</v>
      </c>
      <c r="U9" s="103">
        <v>14.758720930232558</v>
      </c>
      <c r="V9" s="102">
        <v>15.41958041958042</v>
      </c>
      <c r="W9" s="51">
        <v>16.454545454545453</v>
      </c>
      <c r="X9" s="51">
        <v>14.5</v>
      </c>
      <c r="Y9" s="103">
        <v>13.5</v>
      </c>
      <c r="Z9" s="102">
        <v>17</v>
      </c>
    </row>
    <row r="10" spans="1:26" s="40" customFormat="1" ht="26.1" customHeight="1" x14ac:dyDescent="0.35">
      <c r="A10" s="98">
        <v>170505</v>
      </c>
      <c r="B10" s="131" t="s">
        <v>276</v>
      </c>
      <c r="C10" s="132" t="s">
        <v>132</v>
      </c>
      <c r="D10" s="48">
        <v>22</v>
      </c>
      <c r="E10" s="47">
        <v>3572</v>
      </c>
      <c r="F10" s="47">
        <v>169</v>
      </c>
      <c r="G10" s="104"/>
      <c r="H10" s="48">
        <v>10</v>
      </c>
      <c r="I10" s="100">
        <v>340.3</v>
      </c>
      <c r="J10" s="48">
        <v>6</v>
      </c>
      <c r="K10" s="100">
        <v>595.33333333333337</v>
      </c>
      <c r="L10" s="48">
        <v>0</v>
      </c>
      <c r="M10" s="48">
        <v>1</v>
      </c>
      <c r="N10" s="105"/>
      <c r="O10" s="51">
        <v>21.129385964912281</v>
      </c>
      <c r="P10" s="51">
        <v>21.613053613053612</v>
      </c>
      <c r="Q10" s="103">
        <v>24.940860215053764</v>
      </c>
      <c r="R10" s="102">
        <v>20.158767772511847</v>
      </c>
      <c r="S10" s="51">
        <v>12.548589341692789</v>
      </c>
      <c r="T10" s="51">
        <v>11.461290322580645</v>
      </c>
      <c r="U10" s="103">
        <v>12.92</v>
      </c>
      <c r="V10" s="102">
        <v>13.53074433656958</v>
      </c>
      <c r="W10" s="51">
        <v>9.5217391304347831</v>
      </c>
      <c r="X10" s="51">
        <v>9.8260869565217384</v>
      </c>
      <c r="Y10" s="103">
        <v>11.875</v>
      </c>
      <c r="Z10" s="102">
        <v>12.954545454545455</v>
      </c>
    </row>
    <row r="11" spans="1:26" s="36" customFormat="1" ht="26.1" customHeight="1" x14ac:dyDescent="0.35">
      <c r="A11" s="98">
        <v>170506</v>
      </c>
      <c r="B11" s="131" t="s">
        <v>276</v>
      </c>
      <c r="C11" s="132" t="s">
        <v>133</v>
      </c>
      <c r="D11" s="48">
        <v>20</v>
      </c>
      <c r="E11" s="47">
        <v>8435</v>
      </c>
      <c r="F11" s="47">
        <v>616</v>
      </c>
      <c r="G11" s="104"/>
      <c r="H11" s="48">
        <v>13</v>
      </c>
      <c r="I11" s="100">
        <v>601.46153846153845</v>
      </c>
      <c r="J11" s="48">
        <v>11</v>
      </c>
      <c r="K11" s="100">
        <v>766.81818181818187</v>
      </c>
      <c r="L11" s="48">
        <v>1</v>
      </c>
      <c r="M11" s="48">
        <v>1</v>
      </c>
      <c r="N11" s="105"/>
      <c r="O11" s="51">
        <v>26.581288343558281</v>
      </c>
      <c r="P11" s="51">
        <v>25.772727272727273</v>
      </c>
      <c r="Q11" s="103">
        <v>26.428115015974441</v>
      </c>
      <c r="R11" s="102">
        <v>26.787085514834207</v>
      </c>
      <c r="S11" s="51">
        <v>15.867537313432836</v>
      </c>
      <c r="T11" s="51">
        <v>15.990512333965844</v>
      </c>
      <c r="U11" s="103">
        <v>16.526217228464418</v>
      </c>
      <c r="V11" s="102">
        <v>18.6348623853211</v>
      </c>
      <c r="W11" s="51">
        <v>12.272727272727273</v>
      </c>
      <c r="X11" s="51">
        <v>11.9</v>
      </c>
      <c r="Y11" s="103">
        <v>11.666666666666666</v>
      </c>
      <c r="Z11" s="102">
        <v>14.666666666666666</v>
      </c>
    </row>
    <row r="12" spans="1:26" s="36" customFormat="1" ht="26.1" customHeight="1" x14ac:dyDescent="0.35">
      <c r="A12" s="98">
        <v>170507</v>
      </c>
      <c r="B12" s="131" t="s">
        <v>276</v>
      </c>
      <c r="C12" s="132" t="s">
        <v>134</v>
      </c>
      <c r="D12" s="48">
        <v>41</v>
      </c>
      <c r="E12" s="47">
        <v>4048</v>
      </c>
      <c r="F12" s="47">
        <v>331</v>
      </c>
      <c r="G12" s="104"/>
      <c r="H12" s="48">
        <v>10</v>
      </c>
      <c r="I12" s="100">
        <v>371.7</v>
      </c>
      <c r="J12" s="48">
        <v>7</v>
      </c>
      <c r="K12" s="100">
        <v>578.28571428571433</v>
      </c>
      <c r="L12" s="48">
        <v>0</v>
      </c>
      <c r="M12" s="48">
        <v>1</v>
      </c>
      <c r="N12" s="105"/>
      <c r="O12" s="51">
        <v>19.953488372093023</v>
      </c>
      <c r="P12" s="51">
        <v>19.388888888888889</v>
      </c>
      <c r="Q12" s="103">
        <v>22.363013698630137</v>
      </c>
      <c r="R12" s="102">
        <v>21.726415094339622</v>
      </c>
      <c r="S12" s="51">
        <v>11.861495844875346</v>
      </c>
      <c r="T12" s="51">
        <v>13.816155988857938</v>
      </c>
      <c r="U12" s="103">
        <v>15.413597733711049</v>
      </c>
      <c r="V12" s="102">
        <v>15.580174927113703</v>
      </c>
      <c r="W12" s="51">
        <v>15.227272727272727</v>
      </c>
      <c r="X12" s="51">
        <v>13.565217391304348</v>
      </c>
      <c r="Y12" s="103">
        <v>13.9375</v>
      </c>
      <c r="Z12" s="102">
        <v>17.842105263157894</v>
      </c>
    </row>
    <row r="13" spans="1:26" s="36" customFormat="1" ht="26.1" customHeight="1" x14ac:dyDescent="0.35">
      <c r="A13" s="98">
        <v>170508</v>
      </c>
      <c r="B13" s="131" t="s">
        <v>277</v>
      </c>
      <c r="C13" s="132" t="s">
        <v>135</v>
      </c>
      <c r="D13" s="48">
        <v>1</v>
      </c>
      <c r="E13" s="47">
        <v>18748</v>
      </c>
      <c r="F13" s="47">
        <v>1947</v>
      </c>
      <c r="G13" s="104"/>
      <c r="H13" s="48">
        <v>12</v>
      </c>
      <c r="I13" s="100">
        <v>1400.0833333333333</v>
      </c>
      <c r="J13" s="48">
        <v>13</v>
      </c>
      <c r="K13" s="100">
        <v>1442.1538461538462</v>
      </c>
      <c r="L13" s="48">
        <v>2</v>
      </c>
      <c r="M13" s="48">
        <v>0</v>
      </c>
      <c r="N13" s="105"/>
      <c r="O13" s="51">
        <v>39.449612403100772</v>
      </c>
      <c r="P13" s="51">
        <v>38.643642072213503</v>
      </c>
      <c r="Q13" s="103">
        <v>37.318416523235797</v>
      </c>
      <c r="R13" s="102">
        <v>39.497373029772326</v>
      </c>
      <c r="S13" s="51">
        <v>19.791489361702126</v>
      </c>
      <c r="T13" s="51">
        <v>20.557909604519775</v>
      </c>
      <c r="U13" s="103">
        <v>19.311077389984824</v>
      </c>
      <c r="V13" s="102">
        <v>23.864453665283541</v>
      </c>
      <c r="W13" s="51">
        <v>22.504504504504503</v>
      </c>
      <c r="X13" s="51">
        <v>20.345454545454544</v>
      </c>
      <c r="Y13" s="103">
        <v>23</v>
      </c>
      <c r="Z13" s="102">
        <v>21.183486238532112</v>
      </c>
    </row>
    <row r="14" spans="1:26" s="36" customFormat="1" ht="26.1" customHeight="1" x14ac:dyDescent="0.35">
      <c r="A14" s="98">
        <v>170509</v>
      </c>
      <c r="B14" s="131" t="s">
        <v>277</v>
      </c>
      <c r="C14" s="132" t="s">
        <v>136</v>
      </c>
      <c r="D14" s="48">
        <v>1</v>
      </c>
      <c r="E14" s="47">
        <v>20316</v>
      </c>
      <c r="F14" s="47">
        <v>2164</v>
      </c>
      <c r="G14" s="104"/>
      <c r="H14" s="48">
        <v>14</v>
      </c>
      <c r="I14" s="100">
        <v>1296.5714285714287</v>
      </c>
      <c r="J14" s="48">
        <v>14</v>
      </c>
      <c r="K14" s="100">
        <v>1451.1428571428571</v>
      </c>
      <c r="L14" s="48">
        <v>3</v>
      </c>
      <c r="M14" s="48">
        <v>0</v>
      </c>
      <c r="N14" s="105"/>
      <c r="O14" s="51">
        <v>39.770131771595899</v>
      </c>
      <c r="P14" s="51">
        <v>36.812320916905442</v>
      </c>
      <c r="Q14" s="103">
        <v>35.313696612665687</v>
      </c>
      <c r="R14" s="102">
        <v>36.710374639769455</v>
      </c>
      <c r="S14" s="51">
        <v>20.362732919254658</v>
      </c>
      <c r="T14" s="51">
        <v>20.566838046272494</v>
      </c>
      <c r="U14" s="103">
        <v>18.910344827586208</v>
      </c>
      <c r="V14" s="102">
        <v>23.840998685939553</v>
      </c>
      <c r="W14" s="51">
        <v>27.236686390532544</v>
      </c>
      <c r="X14" s="51">
        <v>25.005988023952096</v>
      </c>
      <c r="Y14" s="103">
        <v>23.6</v>
      </c>
      <c r="Z14" s="102">
        <v>28.058441558441558</v>
      </c>
    </row>
    <row r="15" spans="1:26" s="36" customFormat="1" ht="26.1" customHeight="1" x14ac:dyDescent="0.35">
      <c r="A15" s="98">
        <v>170510</v>
      </c>
      <c r="B15" s="131" t="s">
        <v>276</v>
      </c>
      <c r="C15" s="132" t="s">
        <v>137</v>
      </c>
      <c r="D15" s="48">
        <v>17</v>
      </c>
      <c r="E15" s="47">
        <v>2198</v>
      </c>
      <c r="F15" s="47">
        <v>124</v>
      </c>
      <c r="G15" s="104"/>
      <c r="H15" s="48">
        <v>5</v>
      </c>
      <c r="I15" s="100">
        <v>414.8</v>
      </c>
      <c r="J15" s="48">
        <v>4</v>
      </c>
      <c r="K15" s="100">
        <v>549.5</v>
      </c>
      <c r="L15" s="48">
        <v>0</v>
      </c>
      <c r="M15" s="48">
        <v>1</v>
      </c>
      <c r="N15" s="105"/>
      <c r="O15" s="51">
        <v>22.256</v>
      </c>
      <c r="P15" s="51">
        <v>24.242152466367713</v>
      </c>
      <c r="Q15" s="103">
        <v>21.091254752851711</v>
      </c>
      <c r="R15" s="102">
        <v>20.441176470588236</v>
      </c>
      <c r="S15" s="51">
        <v>10.727699530516432</v>
      </c>
      <c r="T15" s="51">
        <v>11.330143540669857</v>
      </c>
      <c r="U15" s="103">
        <v>12.720930232558139</v>
      </c>
      <c r="V15" s="102">
        <v>12.587939698492463</v>
      </c>
      <c r="W15" s="51">
        <v>11.181818181818182</v>
      </c>
      <c r="X15" s="51">
        <v>9.8181818181818183</v>
      </c>
      <c r="Y15" s="103">
        <v>10.625</v>
      </c>
      <c r="Z15" s="102">
        <v>9.4</v>
      </c>
    </row>
    <row r="16" spans="1:26" s="36" customFormat="1" ht="26.1" customHeight="1" x14ac:dyDescent="0.35">
      <c r="A16" s="98">
        <v>170511</v>
      </c>
      <c r="B16" s="131" t="s">
        <v>276</v>
      </c>
      <c r="C16" s="132" t="s">
        <v>138</v>
      </c>
      <c r="D16" s="48">
        <v>14</v>
      </c>
      <c r="E16" s="47">
        <v>4918</v>
      </c>
      <c r="F16" s="47">
        <v>372</v>
      </c>
      <c r="G16" s="104"/>
      <c r="H16" s="48">
        <v>8</v>
      </c>
      <c r="I16" s="100">
        <v>568.25</v>
      </c>
      <c r="J16" s="48">
        <v>5</v>
      </c>
      <c r="K16" s="100">
        <v>983.6</v>
      </c>
      <c r="L16" s="48">
        <v>0</v>
      </c>
      <c r="M16" s="48">
        <v>1</v>
      </c>
      <c r="N16" s="105"/>
      <c r="O16" s="51">
        <v>34.93785310734463</v>
      </c>
      <c r="P16" s="51">
        <v>33.717142857142861</v>
      </c>
      <c r="Q16" s="103">
        <v>32.31989247311828</v>
      </c>
      <c r="R16" s="102">
        <v>34.609970674486803</v>
      </c>
      <c r="S16" s="51">
        <v>15.306049822064058</v>
      </c>
      <c r="T16" s="51">
        <v>14.902621722846442</v>
      </c>
      <c r="U16" s="103">
        <v>15.168421052631579</v>
      </c>
      <c r="V16" s="102">
        <v>17.485611510791365</v>
      </c>
      <c r="W16" s="51">
        <v>4.0869565217391308</v>
      </c>
      <c r="X16" s="51">
        <v>2.8928571428571428</v>
      </c>
      <c r="Y16" s="103">
        <v>4.7222222222222223</v>
      </c>
      <c r="Z16" s="102">
        <v>5.4</v>
      </c>
    </row>
    <row r="17" spans="1:26" s="36" customFormat="1" ht="26.1" customHeight="1" x14ac:dyDescent="0.35">
      <c r="A17" s="98">
        <v>170512</v>
      </c>
      <c r="B17" s="131" t="s">
        <v>276</v>
      </c>
      <c r="C17" s="132" t="s">
        <v>139</v>
      </c>
      <c r="D17" s="48">
        <v>11</v>
      </c>
      <c r="E17" s="47">
        <v>3128</v>
      </c>
      <c r="F17" s="47">
        <v>245</v>
      </c>
      <c r="G17" s="104"/>
      <c r="H17" s="48">
        <v>5</v>
      </c>
      <c r="I17" s="100">
        <v>576.6</v>
      </c>
      <c r="J17" s="48">
        <v>5</v>
      </c>
      <c r="K17" s="100">
        <v>625.6</v>
      </c>
      <c r="L17" s="48">
        <v>0</v>
      </c>
      <c r="M17" s="48">
        <v>1</v>
      </c>
      <c r="N17" s="105"/>
      <c r="O17" s="51">
        <v>24.645283018867925</v>
      </c>
      <c r="P17" s="51">
        <v>22.600719424460433</v>
      </c>
      <c r="Q17" s="103">
        <v>25.389558232931726</v>
      </c>
      <c r="R17" s="102">
        <v>23.881147540983605</v>
      </c>
      <c r="S17" s="51">
        <v>14.213438735177865</v>
      </c>
      <c r="T17" s="51">
        <v>13.82421875</v>
      </c>
      <c r="U17" s="103">
        <v>15.004098360655737</v>
      </c>
      <c r="V17" s="102">
        <v>16.704166666666666</v>
      </c>
      <c r="W17" s="51">
        <v>15</v>
      </c>
      <c r="X17" s="51">
        <v>11.055555555555555</v>
      </c>
      <c r="Y17" s="103">
        <v>10.444444444444445</v>
      </c>
      <c r="Z17" s="102">
        <v>13.238095238095237</v>
      </c>
    </row>
    <row r="18" spans="1:26" s="36" customFormat="1" ht="26.1" customHeight="1" x14ac:dyDescent="0.35">
      <c r="A18" s="98">
        <v>170513</v>
      </c>
      <c r="B18" s="131" t="s">
        <v>277</v>
      </c>
      <c r="C18" s="132" t="s">
        <v>140</v>
      </c>
      <c r="D18" s="48">
        <v>1</v>
      </c>
      <c r="E18" s="47">
        <v>22727</v>
      </c>
      <c r="F18" s="47">
        <v>2725</v>
      </c>
      <c r="G18" s="104"/>
      <c r="H18" s="48">
        <v>14</v>
      </c>
      <c r="I18" s="100">
        <v>1428.7142857142858</v>
      </c>
      <c r="J18" s="48">
        <v>15</v>
      </c>
      <c r="K18" s="100">
        <v>1515.1333333333334</v>
      </c>
      <c r="L18" s="48">
        <v>3</v>
      </c>
      <c r="M18" s="48">
        <v>0</v>
      </c>
      <c r="N18" s="105"/>
      <c r="O18" s="51">
        <v>42.118335500650197</v>
      </c>
      <c r="P18" s="51">
        <v>38.955056179775283</v>
      </c>
      <c r="Q18" s="103">
        <v>41.330815709969791</v>
      </c>
      <c r="R18" s="102">
        <v>43.21940298507463</v>
      </c>
      <c r="S18" s="51">
        <v>17.470879801734821</v>
      </c>
      <c r="T18" s="51">
        <v>16.443337484433375</v>
      </c>
      <c r="U18" s="103">
        <v>15.355867346938776</v>
      </c>
      <c r="V18" s="102">
        <v>20.327720207253886</v>
      </c>
      <c r="W18" s="51">
        <v>36.789156626506021</v>
      </c>
      <c r="X18" s="51">
        <v>32.126506024096386</v>
      </c>
      <c r="Y18" s="103">
        <v>31.119402985074625</v>
      </c>
      <c r="Z18" s="102">
        <v>38.289855072463766</v>
      </c>
    </row>
    <row r="19" spans="1:26" s="36" customFormat="1" ht="26.1" customHeight="1" x14ac:dyDescent="0.35">
      <c r="A19" s="98">
        <v>170514</v>
      </c>
      <c r="B19" s="131" t="s">
        <v>276</v>
      </c>
      <c r="C19" s="132" t="s">
        <v>141</v>
      </c>
      <c r="D19" s="48">
        <v>55</v>
      </c>
      <c r="E19" s="47">
        <v>5975</v>
      </c>
      <c r="F19" s="47">
        <v>512</v>
      </c>
      <c r="G19" s="104"/>
      <c r="H19" s="48">
        <v>12</v>
      </c>
      <c r="I19" s="100">
        <v>455.25</v>
      </c>
      <c r="J19" s="48">
        <v>8</v>
      </c>
      <c r="K19" s="100">
        <v>746.875</v>
      </c>
      <c r="L19" s="48">
        <v>0</v>
      </c>
      <c r="M19" s="48">
        <v>1</v>
      </c>
      <c r="N19" s="105"/>
      <c r="O19" s="51">
        <v>22.783828382838283</v>
      </c>
      <c r="P19" s="51">
        <v>22.094214876033057</v>
      </c>
      <c r="Q19" s="103">
        <v>24.795454545454547</v>
      </c>
      <c r="R19" s="102">
        <v>23.620758483033931</v>
      </c>
      <c r="S19" s="51">
        <v>14.735849056603774</v>
      </c>
      <c r="T19" s="51">
        <v>14.491764705882353</v>
      </c>
      <c r="U19" s="103">
        <v>17.117096018735364</v>
      </c>
      <c r="V19" s="102">
        <v>19.055979643765902</v>
      </c>
      <c r="W19" s="51">
        <v>20.238095238095237</v>
      </c>
      <c r="X19" s="51">
        <v>19.523809523809526</v>
      </c>
      <c r="Y19" s="103">
        <v>21</v>
      </c>
      <c r="Z19" s="102">
        <v>20.6</v>
      </c>
    </row>
    <row r="20" spans="1:26" s="36" customFormat="1" ht="26.1" customHeight="1" x14ac:dyDescent="0.35">
      <c r="A20" s="98">
        <v>170515</v>
      </c>
      <c r="B20" s="131" t="s">
        <v>277</v>
      </c>
      <c r="C20" s="132" t="s">
        <v>142</v>
      </c>
      <c r="D20" s="48">
        <v>1</v>
      </c>
      <c r="E20" s="47">
        <v>21009</v>
      </c>
      <c r="F20" s="47">
        <v>2812</v>
      </c>
      <c r="G20" s="104"/>
      <c r="H20" s="48">
        <v>12</v>
      </c>
      <c r="I20" s="100">
        <v>1516.4166666666667</v>
      </c>
      <c r="J20" s="48">
        <v>13</v>
      </c>
      <c r="K20" s="100">
        <v>1616.0769230769231</v>
      </c>
      <c r="L20" s="48">
        <v>3</v>
      </c>
      <c r="M20" s="48">
        <v>0</v>
      </c>
      <c r="N20" s="105"/>
      <c r="O20" s="51">
        <v>43.486111111111114</v>
      </c>
      <c r="P20" s="51">
        <v>41.366559485530544</v>
      </c>
      <c r="Q20" s="103">
        <v>42.278719397363467</v>
      </c>
      <c r="R20" s="102">
        <v>40.050075872534144</v>
      </c>
      <c r="S20" s="51">
        <v>23.515905947441219</v>
      </c>
      <c r="T20" s="51">
        <v>24.530670470756064</v>
      </c>
      <c r="U20" s="103">
        <v>21.422600619195048</v>
      </c>
      <c r="V20" s="102">
        <v>26.935724962630793</v>
      </c>
      <c r="W20" s="51">
        <v>32.664634146341463</v>
      </c>
      <c r="X20" s="51">
        <v>27.251497005988025</v>
      </c>
      <c r="Y20" s="103">
        <v>22.462499999999999</v>
      </c>
      <c r="Z20" s="102">
        <v>29.985915492957748</v>
      </c>
    </row>
    <row r="21" spans="1:26" s="36" customFormat="1" ht="26.1" customHeight="1" x14ac:dyDescent="0.35">
      <c r="A21" s="98">
        <v>170516</v>
      </c>
      <c r="B21" s="131" t="s">
        <v>276</v>
      </c>
      <c r="C21" s="132" t="s">
        <v>143</v>
      </c>
      <c r="D21" s="48">
        <v>10</v>
      </c>
      <c r="E21" s="47">
        <v>1860</v>
      </c>
      <c r="F21" s="47">
        <v>173</v>
      </c>
      <c r="G21" s="104"/>
      <c r="H21" s="48">
        <v>5</v>
      </c>
      <c r="I21" s="100">
        <v>337.4</v>
      </c>
      <c r="J21" s="48">
        <v>4</v>
      </c>
      <c r="K21" s="100">
        <v>465</v>
      </c>
      <c r="L21" s="48">
        <v>0</v>
      </c>
      <c r="M21" s="48">
        <v>1</v>
      </c>
      <c r="N21" s="105"/>
      <c r="O21" s="51">
        <v>20.600732600732602</v>
      </c>
      <c r="P21" s="51">
        <v>19.610294117647058</v>
      </c>
      <c r="Q21" s="103">
        <v>19.248120300751879</v>
      </c>
      <c r="R21" s="102">
        <v>20.156378600823047</v>
      </c>
      <c r="S21" s="51">
        <v>13.166666666666666</v>
      </c>
      <c r="T21" s="51">
        <v>13.626262626262626</v>
      </c>
      <c r="U21" s="103">
        <v>13.804232804232804</v>
      </c>
      <c r="V21" s="102">
        <v>16.180412371134022</v>
      </c>
      <c r="W21" s="51">
        <v>11.818181818181818</v>
      </c>
      <c r="X21" s="51">
        <v>8.1999999999999993</v>
      </c>
      <c r="Y21" s="103">
        <v>12.333333333333334</v>
      </c>
      <c r="Z21" s="102">
        <v>14.888888888888889</v>
      </c>
    </row>
    <row r="22" spans="1:26" s="36" customFormat="1" ht="26.1" customHeight="1" x14ac:dyDescent="0.35">
      <c r="A22" s="98">
        <v>170517</v>
      </c>
      <c r="B22" s="131" t="s">
        <v>276</v>
      </c>
      <c r="C22" s="132" t="s">
        <v>144</v>
      </c>
      <c r="D22" s="48">
        <v>11</v>
      </c>
      <c r="E22" s="47">
        <v>9906</v>
      </c>
      <c r="F22" s="47">
        <v>1081</v>
      </c>
      <c r="G22" s="104"/>
      <c r="H22" s="48">
        <v>11</v>
      </c>
      <c r="I22" s="100">
        <v>802.27272727272725</v>
      </c>
      <c r="J22" s="48">
        <v>8</v>
      </c>
      <c r="K22" s="100">
        <v>1238.25</v>
      </c>
      <c r="L22" s="48">
        <v>1</v>
      </c>
      <c r="M22" s="48">
        <v>1</v>
      </c>
      <c r="N22" s="105"/>
      <c r="O22" s="51">
        <v>32.134935304990755</v>
      </c>
      <c r="P22" s="51">
        <v>31.09872029250457</v>
      </c>
      <c r="Q22" s="103">
        <v>31.726720647773281</v>
      </c>
      <c r="R22" s="102">
        <v>31.577639751552795</v>
      </c>
      <c r="S22" s="51">
        <v>18.223557692307693</v>
      </c>
      <c r="T22" s="51">
        <v>18.299492385786802</v>
      </c>
      <c r="U22" s="103">
        <v>19.124668435013263</v>
      </c>
      <c r="V22" s="102">
        <v>22.77956989247312</v>
      </c>
      <c r="W22" s="51">
        <v>23.928571428571427</v>
      </c>
      <c r="X22" s="51">
        <v>20.447761194029852</v>
      </c>
      <c r="Y22" s="103">
        <v>18.953125</v>
      </c>
      <c r="Z22" s="102">
        <v>20.961038961038962</v>
      </c>
    </row>
    <row r="23" spans="1:26" s="36" customFormat="1" ht="26.1" customHeight="1" x14ac:dyDescent="0.35">
      <c r="A23" s="98">
        <v>170518</v>
      </c>
      <c r="B23" s="131" t="s">
        <v>276</v>
      </c>
      <c r="C23" s="132" t="s">
        <v>145</v>
      </c>
      <c r="D23" s="48">
        <v>19</v>
      </c>
      <c r="E23" s="47">
        <v>2153</v>
      </c>
      <c r="F23" s="47">
        <v>99</v>
      </c>
      <c r="G23" s="104"/>
      <c r="H23" s="48">
        <v>6</v>
      </c>
      <c r="I23" s="100">
        <v>342.33333333333331</v>
      </c>
      <c r="J23" s="48">
        <v>4</v>
      </c>
      <c r="K23" s="100">
        <v>538.25</v>
      </c>
      <c r="L23" s="48">
        <v>0</v>
      </c>
      <c r="M23" s="48">
        <v>1</v>
      </c>
      <c r="N23" s="105"/>
      <c r="O23" s="51">
        <v>25.224899598393574</v>
      </c>
      <c r="P23" s="51">
        <v>26.030042918454935</v>
      </c>
      <c r="Q23" s="103">
        <v>27.860986547085201</v>
      </c>
      <c r="R23" s="102">
        <v>23.468085106382979</v>
      </c>
      <c r="S23" s="51">
        <v>12.154185022026432</v>
      </c>
      <c r="T23" s="51">
        <v>13.564444444444444</v>
      </c>
      <c r="U23" s="103">
        <v>15.162037037037036</v>
      </c>
      <c r="V23" s="102">
        <v>16.108108108108109</v>
      </c>
      <c r="W23" s="51">
        <v>10.111111111111111</v>
      </c>
      <c r="X23" s="51">
        <v>6.1818181818181817</v>
      </c>
      <c r="Y23" s="103">
        <v>12</v>
      </c>
      <c r="Z23" s="102">
        <v>9.625</v>
      </c>
    </row>
    <row r="24" spans="1:26" s="36" customFormat="1" ht="26.1" customHeight="1" x14ac:dyDescent="0.35">
      <c r="A24" s="98">
        <v>170519</v>
      </c>
      <c r="B24" s="131" t="s">
        <v>276</v>
      </c>
      <c r="C24" s="132" t="s">
        <v>146</v>
      </c>
      <c r="D24" s="48">
        <v>16</v>
      </c>
      <c r="E24" s="47">
        <v>1796</v>
      </c>
      <c r="F24" s="47">
        <v>111</v>
      </c>
      <c r="G24" s="104"/>
      <c r="H24" s="48">
        <v>5</v>
      </c>
      <c r="I24" s="100">
        <v>337</v>
      </c>
      <c r="J24" s="48">
        <v>4</v>
      </c>
      <c r="K24" s="100">
        <v>449</v>
      </c>
      <c r="L24" s="48">
        <v>0</v>
      </c>
      <c r="M24" s="48">
        <v>1</v>
      </c>
      <c r="N24" s="105"/>
      <c r="O24" s="51">
        <v>20.190839694656489</v>
      </c>
      <c r="P24" s="51">
        <v>18.54681647940075</v>
      </c>
      <c r="Q24" s="103">
        <v>20.473684210526315</v>
      </c>
      <c r="R24" s="102">
        <v>19.474358974358974</v>
      </c>
      <c r="S24" s="51">
        <v>12.4688995215311</v>
      </c>
      <c r="T24" s="51">
        <v>11.592964824120603</v>
      </c>
      <c r="U24" s="103">
        <v>12.151111111111112</v>
      </c>
      <c r="V24" s="102">
        <v>12.765258215962442</v>
      </c>
      <c r="W24" s="51">
        <v>8.6363636363636367</v>
      </c>
      <c r="X24" s="51">
        <v>10.090909090909092</v>
      </c>
      <c r="Y24" s="103">
        <v>9</v>
      </c>
      <c r="Z24" s="102">
        <v>10.4</v>
      </c>
    </row>
    <row r="25" spans="1:26" s="36" customFormat="1" ht="26.1" customHeight="1" x14ac:dyDescent="0.35">
      <c r="A25" s="98">
        <v>170520</v>
      </c>
      <c r="B25" s="131" t="s">
        <v>277</v>
      </c>
      <c r="C25" s="132" t="s">
        <v>147</v>
      </c>
      <c r="D25" s="48">
        <v>1</v>
      </c>
      <c r="E25" s="47">
        <v>6245</v>
      </c>
      <c r="F25" s="47">
        <v>941</v>
      </c>
      <c r="G25" s="104"/>
      <c r="H25" s="48">
        <v>4</v>
      </c>
      <c r="I25" s="100">
        <v>1326</v>
      </c>
      <c r="J25" s="48">
        <v>5</v>
      </c>
      <c r="K25" s="100">
        <v>1249</v>
      </c>
      <c r="L25" s="48">
        <v>1</v>
      </c>
      <c r="M25" s="48">
        <v>0</v>
      </c>
      <c r="N25" s="105"/>
      <c r="O25" s="51">
        <v>38.779735682819386</v>
      </c>
      <c r="P25" s="51">
        <v>36.202643171806166</v>
      </c>
      <c r="Q25" s="103">
        <v>37.420792079207921</v>
      </c>
      <c r="R25" s="102">
        <v>40.920212765957444</v>
      </c>
      <c r="S25" s="51">
        <v>15.182509505703422</v>
      </c>
      <c r="T25" s="51">
        <v>14.682730923694779</v>
      </c>
      <c r="U25" s="103">
        <v>14.578125</v>
      </c>
      <c r="V25" s="102">
        <v>18.189075630252102</v>
      </c>
      <c r="W25" s="51">
        <v>22.745098039215687</v>
      </c>
      <c r="X25" s="51">
        <v>17.982456140350877</v>
      </c>
      <c r="Y25" s="103">
        <v>17.285714285714285</v>
      </c>
      <c r="Z25" s="102">
        <v>21.469387755102041</v>
      </c>
    </row>
    <row r="26" spans="1:26" s="30" customFormat="1" ht="26.1" customHeight="1" x14ac:dyDescent="0.35">
      <c r="A26" s="107"/>
      <c r="B26" s="107"/>
      <c r="C26" s="133" t="s">
        <v>11</v>
      </c>
      <c r="D26" s="107"/>
      <c r="E26" s="108"/>
      <c r="F26" s="108"/>
      <c r="G26" s="107"/>
      <c r="H26" s="107"/>
      <c r="I26" s="108"/>
      <c r="J26" s="107"/>
      <c r="K26" s="108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s="36" customFormat="1" ht="26.1" customHeight="1" x14ac:dyDescent="0.35">
      <c r="A27" s="98"/>
      <c r="B27" s="131" t="s">
        <v>277</v>
      </c>
      <c r="C27" s="134"/>
      <c r="D27" s="110"/>
      <c r="E27" s="97">
        <v>89045</v>
      </c>
      <c r="F27" s="97">
        <v>10589</v>
      </c>
      <c r="G27" s="98"/>
      <c r="H27" s="99">
        <v>56</v>
      </c>
      <c r="I27" s="100">
        <v>1401</v>
      </c>
      <c r="J27" s="135">
        <v>60</v>
      </c>
      <c r="K27" s="100">
        <v>1484.0833333333333</v>
      </c>
      <c r="L27" s="136">
        <v>12</v>
      </c>
      <c r="M27" s="136">
        <v>0</v>
      </c>
      <c r="N27" s="105"/>
      <c r="O27" s="101">
        <v>41.042732166890985</v>
      </c>
      <c r="P27" s="101">
        <v>38.680737018425461</v>
      </c>
      <c r="Q27" s="103">
        <v>38.806026365348401</v>
      </c>
      <c r="R27" s="102">
        <v>39.925593098490296</v>
      </c>
      <c r="S27" s="101">
        <v>19.811989100817438</v>
      </c>
      <c r="T27" s="101">
        <v>19.948132139549244</v>
      </c>
      <c r="U27" s="103">
        <v>18.256026058631921</v>
      </c>
      <c r="V27" s="102">
        <v>23.218147328485614</v>
      </c>
      <c r="W27" s="101">
        <v>29.841149773071105</v>
      </c>
      <c r="X27" s="101">
        <v>25.971514242878559</v>
      </c>
      <c r="Y27" s="103">
        <v>24.546788990825689</v>
      </c>
      <c r="Z27" s="102">
        <v>29.094594594594593</v>
      </c>
    </row>
    <row r="28" spans="1:26" s="36" customFormat="1" ht="26.1" customHeight="1" x14ac:dyDescent="0.35">
      <c r="A28" s="98"/>
      <c r="B28" s="131" t="s">
        <v>276</v>
      </c>
      <c r="C28" s="134"/>
      <c r="D28" s="110"/>
      <c r="E28" s="97">
        <v>65928</v>
      </c>
      <c r="F28" s="97">
        <v>5341</v>
      </c>
      <c r="G28" s="98"/>
      <c r="H28" s="99">
        <v>122</v>
      </c>
      <c r="I28" s="100">
        <v>496.61475409836066</v>
      </c>
      <c r="J28" s="135">
        <v>91</v>
      </c>
      <c r="K28" s="100">
        <v>724.4835164835165</v>
      </c>
      <c r="L28" s="136">
        <v>3</v>
      </c>
      <c r="M28" s="136">
        <v>4</v>
      </c>
      <c r="N28" s="105"/>
      <c r="O28" s="101">
        <v>25.10208262205531</v>
      </c>
      <c r="P28" s="101">
        <v>24.553617682610948</v>
      </c>
      <c r="Q28" s="103">
        <v>25.543597227289311</v>
      </c>
      <c r="R28" s="102">
        <v>24.847348484848485</v>
      </c>
      <c r="S28" s="101">
        <v>14.230378675692828</v>
      </c>
      <c r="T28" s="101">
        <v>14.195582243191078</v>
      </c>
      <c r="U28" s="103">
        <v>15.492477219749947</v>
      </c>
      <c r="V28" s="102">
        <v>16.875772285966459</v>
      </c>
      <c r="W28" s="101">
        <v>15.178321678321678</v>
      </c>
      <c r="X28" s="101">
        <v>13.099290780141844</v>
      </c>
      <c r="Y28" s="103">
        <v>14.052845528455284</v>
      </c>
      <c r="Z28" s="102">
        <v>15.446969696969697</v>
      </c>
    </row>
    <row r="29" spans="1:26" s="36" customFormat="1" ht="26.1" customHeight="1" x14ac:dyDescent="0.35">
      <c r="A29" s="98"/>
      <c r="B29" s="131" t="s">
        <v>322</v>
      </c>
      <c r="C29" s="134"/>
      <c r="D29" s="110"/>
      <c r="E29" s="97">
        <v>154973</v>
      </c>
      <c r="F29" s="97">
        <v>15930</v>
      </c>
      <c r="G29" s="98"/>
      <c r="H29" s="99">
        <v>178</v>
      </c>
      <c r="I29" s="100">
        <v>781.14044943820227</v>
      </c>
      <c r="J29" s="135">
        <v>151</v>
      </c>
      <c r="K29" s="100">
        <v>1026.3112582781457</v>
      </c>
      <c r="L29" s="136">
        <v>15</v>
      </c>
      <c r="M29" s="136">
        <v>4</v>
      </c>
      <c r="N29" s="105"/>
      <c r="O29" s="101">
        <v>30.467383918459795</v>
      </c>
      <c r="P29" s="101">
        <v>29.358705560619871</v>
      </c>
      <c r="Q29" s="103">
        <v>29.870959813198969</v>
      </c>
      <c r="R29" s="102">
        <v>30.05048375093029</v>
      </c>
      <c r="S29" s="101">
        <v>16.526276463262764</v>
      </c>
      <c r="T29" s="101">
        <v>16.553530751708429</v>
      </c>
      <c r="U29" s="103">
        <v>16.581717807163947</v>
      </c>
      <c r="V29" s="102">
        <v>19.482781026640676</v>
      </c>
      <c r="W29" s="101">
        <v>25.412882787750792</v>
      </c>
      <c r="X29" s="101">
        <v>22.146469968387777</v>
      </c>
      <c r="Y29" s="103">
        <v>21.283185840707965</v>
      </c>
      <c r="Z29" s="102">
        <v>24.885514018691588</v>
      </c>
    </row>
    <row r="30" spans="1:26" x14ac:dyDescent="0.25">
      <c r="B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s="20" customFormat="1" ht="18.75" x14ac:dyDescent="0.3">
      <c r="A31" s="44" t="s">
        <v>280</v>
      </c>
      <c r="B31" s="44"/>
      <c r="C31" s="44"/>
      <c r="D31" s="44"/>
      <c r="E31" s="44"/>
      <c r="F31" s="44"/>
      <c r="G31" s="120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s="20" customFormat="1" ht="18.75" x14ac:dyDescent="0.3">
      <c r="A32" s="53" t="s">
        <v>287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s="20" customFormat="1" ht="18.75" x14ac:dyDescent="0.3">
      <c r="A33" s="53" t="s">
        <v>340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s="20" customFormat="1" ht="18.75" x14ac:dyDescent="0.3">
      <c r="A34" s="53" t="s">
        <v>323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s="20" customFormat="1" ht="18.75" x14ac:dyDescent="0.3">
      <c r="A35" s="53" t="s">
        <v>331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s="20" customFormat="1" ht="18.75" x14ac:dyDescent="0.3">
      <c r="A36" s="53" t="s">
        <v>332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s="39" customFormat="1" ht="15" customHeight="1" x14ac:dyDescent="0.25">
      <c r="A37" s="230" t="s">
        <v>333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</row>
    <row r="38" spans="1:26" s="39" customFormat="1" ht="15" customHeight="1" x14ac:dyDescent="0.25">
      <c r="A38" s="216" t="s">
        <v>335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130"/>
    </row>
    <row r="39" spans="1:26" s="39" customFormat="1" ht="15" customHeight="1" x14ac:dyDescent="0.25">
      <c r="A39" s="230" t="s">
        <v>334</v>
      </c>
      <c r="B39" s="230"/>
      <c r="C39" s="2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s="20" customFormat="1" ht="15" customHeight="1" x14ac:dyDescent="0.25">
      <c r="A40" s="216" t="s">
        <v>329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130"/>
    </row>
    <row r="41" spans="1:26" s="20" customFormat="1" ht="1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" customHeight="1" x14ac:dyDescent="0.25"/>
  </sheetData>
  <mergeCells count="13">
    <mergeCell ref="O3:Z3"/>
    <mergeCell ref="A3:F3"/>
    <mergeCell ref="H3:M3"/>
    <mergeCell ref="H4:I4"/>
    <mergeCell ref="J4:K4"/>
    <mergeCell ref="L4:M4"/>
    <mergeCell ref="O4:R4"/>
    <mergeCell ref="A38:Y38"/>
    <mergeCell ref="A39:C39"/>
    <mergeCell ref="A40:Y40"/>
    <mergeCell ref="S4:U4"/>
    <mergeCell ref="W4:Z4"/>
    <mergeCell ref="A37:Z37"/>
  </mergeCells>
  <printOptions verticalCentered="1"/>
  <pageMargins left="0.31496062992125984" right="0.31496062992125984" top="0.74803149606299213" bottom="0.74803149606299213" header="0.31496062992125984" footer="0.31496062992125984"/>
  <pageSetup paperSize="9" scale="41" orientation="landscape" r:id="rId1"/>
  <headerFooter scaleWithDoc="0">
    <oddHeader>&amp;L&amp;G</oddHeader>
    <oddFooter>&amp;R&amp;G</oddFooter>
  </headerFooter>
  <ignoredErrors>
    <ignoredError sqref="K30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showGridLines="0" topLeftCell="A4" zoomScale="34" zoomScaleNormal="34" zoomScalePageLayoutView="30" workbookViewId="0">
      <selection sqref="A1:Z57"/>
    </sheetView>
  </sheetViews>
  <sheetFormatPr baseColWidth="10" defaultRowHeight="15" x14ac:dyDescent="0.25"/>
  <cols>
    <col min="1" max="2" width="15.7109375" customWidth="1"/>
    <col min="3" max="3" width="68.85546875" customWidth="1"/>
    <col min="4" max="4" width="10.7109375" customWidth="1"/>
    <col min="5" max="5" width="24" bestFit="1" customWidth="1"/>
    <col min="6" max="6" width="21.5703125" bestFit="1" customWidth="1"/>
    <col min="7" max="7" width="5.140625" style="2" customWidth="1"/>
    <col min="8" max="8" width="9.7109375" customWidth="1"/>
    <col min="9" max="9" width="20.7109375" customWidth="1"/>
    <col min="10" max="10" width="9.7109375" customWidth="1"/>
    <col min="11" max="11" width="20.7109375" customWidth="1"/>
    <col min="12" max="13" width="9.7109375" customWidth="1"/>
    <col min="14" max="14" width="5" customWidth="1"/>
    <col min="15" max="26" width="20.7109375" customWidth="1"/>
  </cols>
  <sheetData>
    <row r="1" spans="1:26" ht="31.5" x14ac:dyDescent="0.5">
      <c r="A1" s="168" t="s">
        <v>316</v>
      </c>
      <c r="C1" s="16"/>
    </row>
    <row r="2" spans="1:26" ht="14.45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26" s="125" customFormat="1" ht="65.25" customHeight="1" x14ac:dyDescent="0.25">
      <c r="A3" s="232" t="s">
        <v>18</v>
      </c>
      <c r="B3" s="232"/>
      <c r="C3" s="232"/>
      <c r="D3" s="232"/>
      <c r="E3" s="232"/>
      <c r="F3" s="232"/>
      <c r="G3" s="124"/>
      <c r="H3" s="233" t="s">
        <v>20</v>
      </c>
      <c r="I3" s="233"/>
      <c r="J3" s="233"/>
      <c r="K3" s="233"/>
      <c r="L3" s="233"/>
      <c r="M3" s="233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spans="1:26" s="149" customFormat="1" ht="75.75" customHeight="1" x14ac:dyDescent="0.4">
      <c r="A4" s="147"/>
      <c r="B4" s="126"/>
      <c r="C4" s="126"/>
      <c r="D4" s="126"/>
      <c r="E4" s="126"/>
      <c r="F4" s="126"/>
      <c r="G4" s="127"/>
      <c r="H4" s="222" t="s">
        <v>337</v>
      </c>
      <c r="I4" s="223"/>
      <c r="J4" s="224" t="s">
        <v>279</v>
      </c>
      <c r="K4" s="225"/>
      <c r="L4" s="226" t="s">
        <v>19</v>
      </c>
      <c r="M4" s="227"/>
      <c r="N4" s="128"/>
      <c r="O4" s="228" t="s">
        <v>336</v>
      </c>
      <c r="P4" s="228"/>
      <c r="Q4" s="228"/>
      <c r="R4" s="228"/>
      <c r="S4" s="229" t="s">
        <v>279</v>
      </c>
      <c r="T4" s="229"/>
      <c r="U4" s="229"/>
      <c r="V4" s="118"/>
      <c r="W4" s="228" t="s">
        <v>19</v>
      </c>
      <c r="X4" s="228"/>
      <c r="Y4" s="228"/>
      <c r="Z4" s="228"/>
    </row>
    <row r="5" spans="1:26" s="149" customFormat="1" ht="204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</row>
    <row r="6" spans="1:26" s="50" customFormat="1" ht="26.1" customHeight="1" x14ac:dyDescent="0.35">
      <c r="A6" s="95">
        <v>170601</v>
      </c>
      <c r="B6" s="95" t="s">
        <v>276</v>
      </c>
      <c r="C6" s="96" t="s">
        <v>148</v>
      </c>
      <c r="D6" s="48">
        <v>41</v>
      </c>
      <c r="E6" s="47">
        <v>12512</v>
      </c>
      <c r="F6" s="47">
        <v>1156</v>
      </c>
      <c r="G6" s="110"/>
      <c r="H6" s="48">
        <v>17</v>
      </c>
      <c r="I6" s="100">
        <v>668</v>
      </c>
      <c r="J6" s="48">
        <v>14</v>
      </c>
      <c r="K6" s="100">
        <v>893.71428571428567</v>
      </c>
      <c r="L6" s="48">
        <v>1</v>
      </c>
      <c r="M6" s="48">
        <v>1</v>
      </c>
      <c r="N6" s="110"/>
      <c r="O6" s="51">
        <v>25.27403314917127</v>
      </c>
      <c r="P6" s="51">
        <v>24.990120746432492</v>
      </c>
      <c r="Q6" s="103">
        <v>24.508610792192883</v>
      </c>
      <c r="R6" s="102">
        <v>25.436498150431564</v>
      </c>
      <c r="S6" s="51">
        <v>11.857901726427622</v>
      </c>
      <c r="T6" s="51">
        <v>10.892670157068062</v>
      </c>
      <c r="U6" s="103">
        <v>10.760403530895335</v>
      </c>
      <c r="V6" s="102">
        <v>13.418485237483953</v>
      </c>
      <c r="W6" s="51">
        <v>20.256410256410255</v>
      </c>
      <c r="X6" s="51">
        <v>16.486111111111111</v>
      </c>
      <c r="Y6" s="103">
        <v>14.602739726027398</v>
      </c>
      <c r="Z6" s="102">
        <v>18.030303030303031</v>
      </c>
    </row>
    <row r="7" spans="1:26" s="50" customFormat="1" ht="26.1" customHeight="1" x14ac:dyDescent="0.35">
      <c r="A7" s="95">
        <v>170602</v>
      </c>
      <c r="B7" s="95" t="s">
        <v>276</v>
      </c>
      <c r="C7" s="96" t="s">
        <v>149</v>
      </c>
      <c r="D7" s="48">
        <v>12</v>
      </c>
      <c r="E7" s="47">
        <v>2664</v>
      </c>
      <c r="F7" s="47">
        <v>89</v>
      </c>
      <c r="G7" s="110"/>
      <c r="H7" s="48">
        <v>8</v>
      </c>
      <c r="I7" s="100">
        <v>321.875</v>
      </c>
      <c r="J7" s="48">
        <v>6</v>
      </c>
      <c r="K7" s="100">
        <v>444</v>
      </c>
      <c r="L7" s="48">
        <v>0</v>
      </c>
      <c r="M7" s="48">
        <v>1</v>
      </c>
      <c r="N7" s="110"/>
      <c r="O7" s="51">
        <v>19.816705336426914</v>
      </c>
      <c r="P7" s="51">
        <v>18.567391304347826</v>
      </c>
      <c r="Q7" s="103">
        <v>19.930493273542602</v>
      </c>
      <c r="R7" s="102">
        <v>19.45</v>
      </c>
      <c r="S7" s="51">
        <v>12.938775510204081</v>
      </c>
      <c r="T7" s="51">
        <v>12.521739130434783</v>
      </c>
      <c r="U7" s="103">
        <v>12.494011976047904</v>
      </c>
      <c r="V7" s="102">
        <v>14.519886363636363</v>
      </c>
      <c r="W7" s="51">
        <v>4</v>
      </c>
      <c r="X7" s="51">
        <v>4.7272727272727275</v>
      </c>
      <c r="Y7" s="103">
        <v>5.7142857142857144</v>
      </c>
      <c r="Z7" s="102">
        <v>5.9090909090909092</v>
      </c>
    </row>
    <row r="8" spans="1:26" s="50" customFormat="1" ht="26.1" customHeight="1" x14ac:dyDescent="0.35">
      <c r="A8" s="95">
        <v>170603</v>
      </c>
      <c r="B8" s="95" t="s">
        <v>277</v>
      </c>
      <c r="C8" s="96" t="s">
        <v>150</v>
      </c>
      <c r="D8" s="48">
        <v>27</v>
      </c>
      <c r="E8" s="47">
        <v>16434</v>
      </c>
      <c r="F8" s="47">
        <v>1489</v>
      </c>
      <c r="G8" s="110"/>
      <c r="H8" s="48">
        <v>19</v>
      </c>
      <c r="I8" s="100">
        <v>786.57894736842104</v>
      </c>
      <c r="J8" s="48">
        <v>19</v>
      </c>
      <c r="K8" s="100">
        <v>864.9473684210526</v>
      </c>
      <c r="L8" s="48">
        <v>2</v>
      </c>
      <c r="M8" s="48">
        <v>0</v>
      </c>
      <c r="N8" s="110"/>
      <c r="O8" s="51">
        <v>31.946004319654428</v>
      </c>
      <c r="P8" s="51">
        <v>30.726424870466321</v>
      </c>
      <c r="Q8" s="103">
        <v>31.74822695035461</v>
      </c>
      <c r="R8" s="102">
        <v>30.797945205479451</v>
      </c>
      <c r="S8" s="51">
        <v>15.259013282732449</v>
      </c>
      <c r="T8" s="51">
        <v>15.800773694390715</v>
      </c>
      <c r="U8" s="103">
        <v>15.081690140845071</v>
      </c>
      <c r="V8" s="102">
        <v>18.307240704500977</v>
      </c>
      <c r="W8" s="51">
        <v>21.298387096774192</v>
      </c>
      <c r="X8" s="51">
        <v>19.377049180327869</v>
      </c>
      <c r="Y8" s="103">
        <v>13.765625</v>
      </c>
      <c r="Z8" s="102">
        <v>19.5982905982906</v>
      </c>
    </row>
    <row r="9" spans="1:26" s="50" customFormat="1" ht="26.1" customHeight="1" x14ac:dyDescent="0.35">
      <c r="A9" s="95">
        <v>170604</v>
      </c>
      <c r="B9" s="95" t="s">
        <v>276</v>
      </c>
      <c r="C9" s="96" t="s">
        <v>151</v>
      </c>
      <c r="D9" s="48">
        <v>13</v>
      </c>
      <c r="E9" s="47">
        <v>2188</v>
      </c>
      <c r="F9" s="47">
        <v>140</v>
      </c>
      <c r="G9" s="110"/>
      <c r="H9" s="48">
        <v>5</v>
      </c>
      <c r="I9" s="100">
        <v>409.6</v>
      </c>
      <c r="J9" s="48">
        <v>4</v>
      </c>
      <c r="K9" s="100">
        <v>547</v>
      </c>
      <c r="L9" s="48">
        <v>0</v>
      </c>
      <c r="M9" s="48">
        <v>1</v>
      </c>
      <c r="N9" s="110"/>
      <c r="O9" s="51">
        <v>21.244827586206895</v>
      </c>
      <c r="P9" s="51">
        <v>21.395973154362416</v>
      </c>
      <c r="Q9" s="103">
        <v>21.236245954692556</v>
      </c>
      <c r="R9" s="102">
        <v>20.562068965517241</v>
      </c>
      <c r="S9" s="51">
        <v>10.798387096774194</v>
      </c>
      <c r="T9" s="51">
        <v>10.512605042016807</v>
      </c>
      <c r="U9" s="103">
        <v>11.580392156862745</v>
      </c>
      <c r="V9" s="102">
        <v>10.843575418994414</v>
      </c>
      <c r="W9" s="51">
        <v>10.181818181818182</v>
      </c>
      <c r="X9" s="51">
        <v>8.0909090909090917</v>
      </c>
      <c r="Y9" s="103">
        <v>9.3333333333333339</v>
      </c>
      <c r="Z9" s="102">
        <v>9.5555555555555554</v>
      </c>
    </row>
    <row r="10" spans="1:26" s="146" customFormat="1" ht="26.1" customHeight="1" x14ac:dyDescent="0.35">
      <c r="A10" s="95">
        <v>170605</v>
      </c>
      <c r="B10" s="95" t="s">
        <v>276</v>
      </c>
      <c r="C10" s="96" t="s">
        <v>152</v>
      </c>
      <c r="D10" s="48">
        <v>6</v>
      </c>
      <c r="E10" s="47">
        <v>1920</v>
      </c>
      <c r="F10" s="47">
        <v>80</v>
      </c>
      <c r="G10" s="110"/>
      <c r="H10" s="48">
        <v>4</v>
      </c>
      <c r="I10" s="100">
        <v>460</v>
      </c>
      <c r="J10" s="48">
        <v>3</v>
      </c>
      <c r="K10" s="100">
        <v>640</v>
      </c>
      <c r="L10" s="48">
        <v>0</v>
      </c>
      <c r="M10" s="48">
        <v>0</v>
      </c>
      <c r="N10" s="110"/>
      <c r="O10" s="51">
        <v>24.646341463414632</v>
      </c>
      <c r="P10" s="51">
        <v>25.896995708154506</v>
      </c>
      <c r="Q10" s="103">
        <v>24.858299595141702</v>
      </c>
      <c r="R10" s="102">
        <v>23.518828451882847</v>
      </c>
      <c r="S10" s="51">
        <v>13.834319526627219</v>
      </c>
      <c r="T10" s="51">
        <v>14.485714285714286</v>
      </c>
      <c r="U10" s="103">
        <v>14.897297297297298</v>
      </c>
      <c r="V10" s="102">
        <v>17.350000000000001</v>
      </c>
      <c r="W10" s="51">
        <v>0</v>
      </c>
      <c r="X10" s="51">
        <v>0</v>
      </c>
      <c r="Y10" s="103">
        <v>0</v>
      </c>
      <c r="Z10" s="102">
        <v>0</v>
      </c>
    </row>
    <row r="11" spans="1:26" s="50" customFormat="1" ht="26.1" customHeight="1" x14ac:dyDescent="0.35">
      <c r="A11" s="95">
        <v>170606</v>
      </c>
      <c r="B11" s="95" t="s">
        <v>277</v>
      </c>
      <c r="C11" s="96" t="s">
        <v>153</v>
      </c>
      <c r="D11" s="48">
        <v>16</v>
      </c>
      <c r="E11" s="47">
        <v>14948</v>
      </c>
      <c r="F11" s="47">
        <v>1428</v>
      </c>
      <c r="G11" s="110"/>
      <c r="H11" s="48">
        <v>15</v>
      </c>
      <c r="I11" s="100">
        <v>901.33333333333337</v>
      </c>
      <c r="J11" s="48">
        <v>14</v>
      </c>
      <c r="K11" s="100">
        <v>1067.7142857142858</v>
      </c>
      <c r="L11" s="48">
        <v>2</v>
      </c>
      <c r="M11" s="48">
        <v>0</v>
      </c>
      <c r="N11" s="110"/>
      <c r="O11" s="51">
        <v>32.838587641866333</v>
      </c>
      <c r="P11" s="51">
        <v>30.613138686131386</v>
      </c>
      <c r="Q11" s="103">
        <v>30.752740560292327</v>
      </c>
      <c r="R11" s="102">
        <v>30.749354005167959</v>
      </c>
      <c r="S11" s="51">
        <v>16.789203084832906</v>
      </c>
      <c r="T11" s="51">
        <v>17.22875816993464</v>
      </c>
      <c r="U11" s="103">
        <v>16.346153846153847</v>
      </c>
      <c r="V11" s="102">
        <v>20.73254281949934</v>
      </c>
      <c r="W11" s="51">
        <v>24.901639344262296</v>
      </c>
      <c r="X11" s="51">
        <v>23.086956521739129</v>
      </c>
      <c r="Y11" s="103">
        <v>16.90625</v>
      </c>
      <c r="Z11" s="102">
        <v>22.633333333333333</v>
      </c>
    </row>
    <row r="12" spans="1:26" s="50" customFormat="1" ht="26.1" customHeight="1" x14ac:dyDescent="0.35">
      <c r="A12" s="95">
        <v>170607</v>
      </c>
      <c r="B12" s="95" t="s">
        <v>277</v>
      </c>
      <c r="C12" s="96" t="s">
        <v>154</v>
      </c>
      <c r="D12" s="48">
        <v>1</v>
      </c>
      <c r="E12" s="47">
        <v>20602</v>
      </c>
      <c r="F12" s="47">
        <v>1915</v>
      </c>
      <c r="G12" s="110"/>
      <c r="H12" s="48">
        <v>13</v>
      </c>
      <c r="I12" s="100">
        <v>1437.4615384615386</v>
      </c>
      <c r="J12" s="48">
        <v>14</v>
      </c>
      <c r="K12" s="100">
        <v>1471.5714285714287</v>
      </c>
      <c r="L12" s="48">
        <v>2</v>
      </c>
      <c r="M12" s="48">
        <v>0</v>
      </c>
      <c r="N12" s="110"/>
      <c r="O12" s="51">
        <v>30.578419071518194</v>
      </c>
      <c r="P12" s="51">
        <v>30.803870967741936</v>
      </c>
      <c r="Q12" s="103">
        <v>24.759708737864077</v>
      </c>
      <c r="R12" s="102">
        <v>30.041333333333334</v>
      </c>
      <c r="S12" s="51">
        <v>11.963898916967509</v>
      </c>
      <c r="T12" s="51">
        <v>12.164141414141413</v>
      </c>
      <c r="U12" s="103">
        <v>10.036992840095465</v>
      </c>
      <c r="V12" s="102">
        <v>16.331134564643801</v>
      </c>
      <c r="W12" s="51">
        <v>19.806451612903224</v>
      </c>
      <c r="X12" s="51">
        <v>18.366666666666667</v>
      </c>
      <c r="Y12" s="103">
        <v>12.875</v>
      </c>
      <c r="Z12" s="102">
        <v>19.333333333333332</v>
      </c>
    </row>
    <row r="13" spans="1:26" s="50" customFormat="1" ht="26.1" customHeight="1" x14ac:dyDescent="0.35">
      <c r="A13" s="95">
        <v>170608</v>
      </c>
      <c r="B13" s="95" t="s">
        <v>276</v>
      </c>
      <c r="C13" s="96" t="s">
        <v>155</v>
      </c>
      <c r="D13" s="48">
        <v>15</v>
      </c>
      <c r="E13" s="47">
        <v>3299</v>
      </c>
      <c r="F13" s="47">
        <v>207</v>
      </c>
      <c r="G13" s="110"/>
      <c r="H13" s="48">
        <v>7</v>
      </c>
      <c r="I13" s="100">
        <v>441.71428571428572</v>
      </c>
      <c r="J13" s="48">
        <v>5</v>
      </c>
      <c r="K13" s="100">
        <v>659.8</v>
      </c>
      <c r="L13" s="48">
        <v>0</v>
      </c>
      <c r="M13" s="48">
        <v>1</v>
      </c>
      <c r="N13" s="110"/>
      <c r="O13" s="51">
        <v>28.333333333333332</v>
      </c>
      <c r="P13" s="51">
        <v>27.081841432225065</v>
      </c>
      <c r="Q13" s="103">
        <v>26.977941176470587</v>
      </c>
      <c r="R13" s="102">
        <v>28.021447721179623</v>
      </c>
      <c r="S13" s="51">
        <v>12.371621621621621</v>
      </c>
      <c r="T13" s="51">
        <v>13.072463768115941</v>
      </c>
      <c r="U13" s="103">
        <v>13.808219178082192</v>
      </c>
      <c r="V13" s="102">
        <v>16.926199261992618</v>
      </c>
      <c r="W13" s="51">
        <v>7.8421052631578947</v>
      </c>
      <c r="X13" s="51">
        <v>5</v>
      </c>
      <c r="Y13" s="103">
        <v>10.090909090909092</v>
      </c>
      <c r="Z13" s="102">
        <v>6.6111111111111107</v>
      </c>
    </row>
    <row r="14" spans="1:26" s="50" customFormat="1" ht="26.1" customHeight="1" x14ac:dyDescent="0.35">
      <c r="A14" s="95">
        <v>170609</v>
      </c>
      <c r="B14" s="95" t="s">
        <v>276</v>
      </c>
      <c r="C14" s="96" t="s">
        <v>156</v>
      </c>
      <c r="D14" s="48">
        <v>9</v>
      </c>
      <c r="E14" s="47">
        <v>1679</v>
      </c>
      <c r="F14" s="47">
        <v>76</v>
      </c>
      <c r="G14" s="110"/>
      <c r="H14" s="48">
        <v>4</v>
      </c>
      <c r="I14" s="100">
        <v>400.75</v>
      </c>
      <c r="J14" s="48">
        <v>4</v>
      </c>
      <c r="K14" s="100">
        <v>419.75</v>
      </c>
      <c r="L14" s="48">
        <v>0</v>
      </c>
      <c r="M14" s="48">
        <v>1</v>
      </c>
      <c r="N14" s="110"/>
      <c r="O14" s="51">
        <v>17.790476190476191</v>
      </c>
      <c r="P14" s="51">
        <v>17.776744186046511</v>
      </c>
      <c r="Q14" s="103">
        <v>17.573991031390136</v>
      </c>
      <c r="R14" s="102">
        <v>17.406698564593302</v>
      </c>
      <c r="S14" s="51">
        <v>9.2798165137614674</v>
      </c>
      <c r="T14" s="51">
        <v>9.2681818181818176</v>
      </c>
      <c r="U14" s="103">
        <v>10.246031746031745</v>
      </c>
      <c r="V14" s="102">
        <v>10.16</v>
      </c>
      <c r="W14" s="51">
        <v>6.8888888888888893</v>
      </c>
      <c r="X14" s="51">
        <v>4.1818181818181817</v>
      </c>
      <c r="Y14" s="103">
        <v>6.166666666666667</v>
      </c>
      <c r="Z14" s="102">
        <v>7.333333333333333</v>
      </c>
    </row>
    <row r="15" spans="1:26" s="50" customFormat="1" ht="26.1" customHeight="1" x14ac:dyDescent="0.35">
      <c r="A15" s="95">
        <v>170610</v>
      </c>
      <c r="B15" s="95" t="s">
        <v>276</v>
      </c>
      <c r="C15" s="96" t="s">
        <v>157</v>
      </c>
      <c r="D15" s="48">
        <v>15</v>
      </c>
      <c r="E15" s="47">
        <v>2095</v>
      </c>
      <c r="F15" s="47">
        <v>128</v>
      </c>
      <c r="G15" s="110"/>
      <c r="H15" s="48">
        <v>6</v>
      </c>
      <c r="I15" s="100">
        <v>327.83333333333331</v>
      </c>
      <c r="J15" s="48">
        <v>4</v>
      </c>
      <c r="K15" s="100">
        <v>523.75</v>
      </c>
      <c r="L15" s="48">
        <v>0</v>
      </c>
      <c r="M15" s="48">
        <v>1</v>
      </c>
      <c r="N15" s="110"/>
      <c r="O15" s="51">
        <v>16.319218241042346</v>
      </c>
      <c r="P15" s="51">
        <v>17.059210526315791</v>
      </c>
      <c r="Q15" s="103">
        <v>17.4951768488746</v>
      </c>
      <c r="R15" s="102">
        <v>16.263888888888889</v>
      </c>
      <c r="S15" s="51">
        <v>7.6403940886699511</v>
      </c>
      <c r="T15" s="51">
        <v>8.3487179487179493</v>
      </c>
      <c r="U15" s="103">
        <v>8.5485436893203879</v>
      </c>
      <c r="V15" s="102">
        <v>9.6380952380952376</v>
      </c>
      <c r="W15" s="51">
        <v>11.333333333333334</v>
      </c>
      <c r="X15" s="51">
        <v>10.666666666666666</v>
      </c>
      <c r="Y15" s="103">
        <v>8.75</v>
      </c>
      <c r="Z15" s="102">
        <v>10.555555555555555</v>
      </c>
    </row>
    <row r="16" spans="1:26" s="50" customFormat="1" ht="26.1" customHeight="1" x14ac:dyDescent="0.35">
      <c r="A16" s="95">
        <v>170611</v>
      </c>
      <c r="B16" s="95" t="s">
        <v>277</v>
      </c>
      <c r="C16" s="96" t="s">
        <v>158</v>
      </c>
      <c r="D16" s="48">
        <v>1</v>
      </c>
      <c r="E16" s="47">
        <v>18908</v>
      </c>
      <c r="F16" s="47">
        <v>1740</v>
      </c>
      <c r="G16" s="110"/>
      <c r="H16" s="48">
        <v>12</v>
      </c>
      <c r="I16" s="100">
        <v>1430.6666666666667</v>
      </c>
      <c r="J16" s="48">
        <v>14</v>
      </c>
      <c r="K16" s="100">
        <v>1350.5714285714287</v>
      </c>
      <c r="L16" s="48">
        <v>2</v>
      </c>
      <c r="M16" s="48">
        <v>0</v>
      </c>
      <c r="N16" s="110"/>
      <c r="O16" s="51">
        <v>36.72677595628415</v>
      </c>
      <c r="P16" s="51">
        <v>35.495091164095371</v>
      </c>
      <c r="Q16" s="103">
        <v>30.924202127659573</v>
      </c>
      <c r="R16" s="102">
        <v>36.156976744186046</v>
      </c>
      <c r="S16" s="51">
        <v>14.028935185185185</v>
      </c>
      <c r="T16" s="51">
        <v>13.344202898550725</v>
      </c>
      <c r="U16" s="103">
        <v>13.140776699029127</v>
      </c>
      <c r="V16" s="102">
        <v>16.468706536856747</v>
      </c>
      <c r="W16" s="51">
        <v>27.025862068965516</v>
      </c>
      <c r="X16" s="51">
        <v>23.392857142857142</v>
      </c>
      <c r="Y16" s="103">
        <v>17.991452991452991</v>
      </c>
      <c r="Z16" s="102">
        <v>24.657142857142858</v>
      </c>
    </row>
    <row r="17" spans="1:26" s="50" customFormat="1" ht="26.1" customHeight="1" x14ac:dyDescent="0.35">
      <c r="A17" s="95">
        <v>170612</v>
      </c>
      <c r="B17" s="95" t="s">
        <v>277</v>
      </c>
      <c r="C17" s="96" t="s">
        <v>159</v>
      </c>
      <c r="D17" s="48">
        <v>1</v>
      </c>
      <c r="E17" s="47">
        <v>26036</v>
      </c>
      <c r="F17" s="47">
        <v>2725</v>
      </c>
      <c r="G17" s="110"/>
      <c r="H17" s="48">
        <v>16</v>
      </c>
      <c r="I17" s="100">
        <v>1456.9375</v>
      </c>
      <c r="J17" s="48">
        <v>18</v>
      </c>
      <c r="K17" s="100">
        <v>1446.4444444444443</v>
      </c>
      <c r="L17" s="48">
        <v>3</v>
      </c>
      <c r="M17" s="48">
        <v>0</v>
      </c>
      <c r="N17" s="110"/>
      <c r="O17" s="51">
        <v>36.949726775956286</v>
      </c>
      <c r="P17" s="51">
        <v>36.278935185185183</v>
      </c>
      <c r="Q17" s="103">
        <v>34.990532544378695</v>
      </c>
      <c r="R17" s="102">
        <v>38.193377483443712</v>
      </c>
      <c r="S17" s="51">
        <v>14.598506069094304</v>
      </c>
      <c r="T17" s="51">
        <v>14.801169590643275</v>
      </c>
      <c r="U17" s="103">
        <v>14.739583333333334</v>
      </c>
      <c r="V17" s="102">
        <v>17.73526570048309</v>
      </c>
      <c r="W17" s="51">
        <v>26.633540372670808</v>
      </c>
      <c r="X17" s="51">
        <v>22.347305389221557</v>
      </c>
      <c r="Y17" s="103">
        <v>22.71875</v>
      </c>
      <c r="Z17" s="102">
        <v>25.716981132075471</v>
      </c>
    </row>
    <row r="18" spans="1:26" s="50" customFormat="1" ht="26.1" customHeight="1" x14ac:dyDescent="0.35">
      <c r="A18" s="95">
        <v>170613</v>
      </c>
      <c r="B18" s="95" t="s">
        <v>276</v>
      </c>
      <c r="C18" s="96" t="s">
        <v>160</v>
      </c>
      <c r="D18" s="48">
        <v>32</v>
      </c>
      <c r="E18" s="47">
        <v>9731</v>
      </c>
      <c r="F18" s="47">
        <v>1040</v>
      </c>
      <c r="G18" s="110"/>
      <c r="H18" s="48">
        <v>14</v>
      </c>
      <c r="I18" s="100">
        <v>620.78571428571433</v>
      </c>
      <c r="J18" s="48">
        <v>11</v>
      </c>
      <c r="K18" s="100">
        <v>884.63636363636363</v>
      </c>
      <c r="L18" s="48">
        <v>1</v>
      </c>
      <c r="M18" s="48">
        <v>0</v>
      </c>
      <c r="N18" s="110"/>
      <c r="O18" s="51">
        <v>25.483547925608011</v>
      </c>
      <c r="P18" s="51">
        <v>25.843081312410842</v>
      </c>
      <c r="Q18" s="103">
        <v>26.883942766295707</v>
      </c>
      <c r="R18" s="102">
        <v>26.330522765598651</v>
      </c>
      <c r="S18" s="51">
        <v>13.492610837438423</v>
      </c>
      <c r="T18" s="51">
        <v>13.860824742268042</v>
      </c>
      <c r="U18" s="103">
        <v>14.5808</v>
      </c>
      <c r="V18" s="102">
        <v>16.980108499095842</v>
      </c>
      <c r="W18" s="51">
        <v>27.737704918032787</v>
      </c>
      <c r="X18" s="51">
        <v>24.711864406779661</v>
      </c>
      <c r="Y18" s="103">
        <v>21.734375</v>
      </c>
      <c r="Z18" s="102">
        <v>29.192982456140349</v>
      </c>
    </row>
    <row r="19" spans="1:26" s="50" customFormat="1" ht="26.1" customHeight="1" x14ac:dyDescent="0.35">
      <c r="A19" s="95">
        <v>170614</v>
      </c>
      <c r="B19" s="95" t="s">
        <v>277</v>
      </c>
      <c r="C19" s="96" t="s">
        <v>161</v>
      </c>
      <c r="D19" s="48">
        <v>1</v>
      </c>
      <c r="E19" s="47">
        <v>18604</v>
      </c>
      <c r="F19" s="47">
        <v>1813</v>
      </c>
      <c r="G19" s="110"/>
      <c r="H19" s="48">
        <v>12</v>
      </c>
      <c r="I19" s="100">
        <v>1399.25</v>
      </c>
      <c r="J19" s="48">
        <v>14</v>
      </c>
      <c r="K19" s="100">
        <v>1328.8571428571429</v>
      </c>
      <c r="L19" s="48">
        <v>2</v>
      </c>
      <c r="M19" s="48">
        <v>0</v>
      </c>
      <c r="N19" s="110"/>
      <c r="O19" s="51">
        <v>33.335338345864663</v>
      </c>
      <c r="P19" s="51">
        <v>32.341614906832298</v>
      </c>
      <c r="Q19" s="103">
        <v>26.368945868945868</v>
      </c>
      <c r="R19" s="102">
        <v>32.781010719754974</v>
      </c>
      <c r="S19" s="51">
        <v>13.25</v>
      </c>
      <c r="T19" s="51">
        <v>13.349814585908529</v>
      </c>
      <c r="U19" s="103">
        <v>11.86411149825784</v>
      </c>
      <c r="V19" s="102">
        <v>16.843065693430656</v>
      </c>
      <c r="W19" s="51">
        <v>21.155737704918032</v>
      </c>
      <c r="X19" s="51">
        <v>18.925000000000001</v>
      </c>
      <c r="Y19" s="103">
        <v>13.390625</v>
      </c>
      <c r="Z19" s="102">
        <v>20.141666666666666</v>
      </c>
    </row>
    <row r="20" spans="1:26" s="50" customFormat="1" ht="26.1" customHeight="1" x14ac:dyDescent="0.35">
      <c r="A20" s="95">
        <v>170615</v>
      </c>
      <c r="B20" s="95" t="s">
        <v>276</v>
      </c>
      <c r="C20" s="96" t="s">
        <v>162</v>
      </c>
      <c r="D20" s="48">
        <v>9</v>
      </c>
      <c r="E20" s="47">
        <v>1838</v>
      </c>
      <c r="F20" s="47">
        <v>129</v>
      </c>
      <c r="G20" s="110"/>
      <c r="H20" s="48">
        <v>4</v>
      </c>
      <c r="I20" s="100">
        <v>427.25</v>
      </c>
      <c r="J20" s="48">
        <v>4</v>
      </c>
      <c r="K20" s="100">
        <v>459.5</v>
      </c>
      <c r="L20" s="48">
        <v>0</v>
      </c>
      <c r="M20" s="48">
        <v>1</v>
      </c>
      <c r="N20" s="110"/>
      <c r="O20" s="51">
        <v>18.630705394190873</v>
      </c>
      <c r="P20" s="51">
        <v>18.493617021276595</v>
      </c>
      <c r="Q20" s="103">
        <v>19.304347826086957</v>
      </c>
      <c r="R20" s="102">
        <v>18.691964285714285</v>
      </c>
      <c r="S20" s="51">
        <v>8.9692982456140342</v>
      </c>
      <c r="T20" s="51">
        <v>8.896103896103897</v>
      </c>
      <c r="U20" s="103">
        <v>9.237068965517242</v>
      </c>
      <c r="V20" s="102">
        <v>10.811428571428571</v>
      </c>
      <c r="W20" s="51">
        <v>6.666666666666667</v>
      </c>
      <c r="X20" s="51">
        <v>4</v>
      </c>
      <c r="Y20" s="103">
        <v>8</v>
      </c>
      <c r="Z20" s="102">
        <v>5.833333333333333</v>
      </c>
    </row>
    <row r="21" spans="1:26" s="50" customFormat="1" ht="26.1" customHeight="1" x14ac:dyDescent="0.35">
      <c r="A21" s="95">
        <v>170616</v>
      </c>
      <c r="B21" s="95" t="s">
        <v>276</v>
      </c>
      <c r="C21" s="96" t="s">
        <v>163</v>
      </c>
      <c r="D21" s="48">
        <v>17</v>
      </c>
      <c r="E21" s="47">
        <v>2609</v>
      </c>
      <c r="F21" s="47">
        <v>171</v>
      </c>
      <c r="G21" s="110"/>
      <c r="H21" s="48">
        <v>5</v>
      </c>
      <c r="I21" s="100">
        <v>487.6</v>
      </c>
      <c r="J21" s="48">
        <v>5</v>
      </c>
      <c r="K21" s="100">
        <v>521.79999999999995</v>
      </c>
      <c r="L21" s="48">
        <v>0</v>
      </c>
      <c r="M21" s="48">
        <v>1</v>
      </c>
      <c r="N21" s="110"/>
      <c r="O21" s="51">
        <v>25.622222222222224</v>
      </c>
      <c r="P21" s="51">
        <v>25.01048951048951</v>
      </c>
      <c r="Q21" s="103">
        <v>24.157894736842106</v>
      </c>
      <c r="R21" s="102">
        <v>24.803846153846155</v>
      </c>
      <c r="S21" s="51">
        <v>8.7991803278688518</v>
      </c>
      <c r="T21" s="51">
        <v>8.4425531914893615</v>
      </c>
      <c r="U21" s="103">
        <v>8.1507936507936503</v>
      </c>
      <c r="V21" s="102">
        <v>10.960869565217392</v>
      </c>
      <c r="W21" s="51">
        <v>11</v>
      </c>
      <c r="X21" s="51">
        <v>8.5625</v>
      </c>
      <c r="Y21" s="103">
        <v>10.5</v>
      </c>
      <c r="Z21" s="102">
        <v>8.375</v>
      </c>
    </row>
    <row r="22" spans="1:26" s="50" customFormat="1" ht="26.1" customHeight="1" x14ac:dyDescent="0.35">
      <c r="A22" s="95">
        <v>170617</v>
      </c>
      <c r="B22" s="95" t="s">
        <v>276</v>
      </c>
      <c r="C22" s="96" t="s">
        <v>164</v>
      </c>
      <c r="D22" s="48">
        <v>16</v>
      </c>
      <c r="E22" s="47">
        <v>2192</v>
      </c>
      <c r="F22" s="47">
        <v>119</v>
      </c>
      <c r="G22" s="110"/>
      <c r="H22" s="48">
        <v>6</v>
      </c>
      <c r="I22" s="100">
        <v>345.5</v>
      </c>
      <c r="J22" s="48">
        <v>5</v>
      </c>
      <c r="K22" s="100">
        <v>438.4</v>
      </c>
      <c r="L22" s="48">
        <v>0</v>
      </c>
      <c r="M22" s="48">
        <v>1</v>
      </c>
      <c r="N22" s="110"/>
      <c r="O22" s="51">
        <v>18.041543026706233</v>
      </c>
      <c r="P22" s="51">
        <v>16.815436241610737</v>
      </c>
      <c r="Q22" s="103">
        <v>20.2265625</v>
      </c>
      <c r="R22" s="102">
        <v>20.155709342560552</v>
      </c>
      <c r="S22" s="51">
        <v>8.43359375</v>
      </c>
      <c r="T22" s="51">
        <v>8.3140495867768589</v>
      </c>
      <c r="U22" s="103">
        <v>8.7871621621621614</v>
      </c>
      <c r="V22" s="102">
        <v>9.5938566552901019</v>
      </c>
      <c r="W22" s="51">
        <v>11.307692307692308</v>
      </c>
      <c r="X22" s="51">
        <v>9.9090909090909083</v>
      </c>
      <c r="Y22" s="103">
        <v>12.3</v>
      </c>
      <c r="Z22" s="102">
        <v>12.8</v>
      </c>
    </row>
    <row r="23" spans="1:26" s="50" customFormat="1" ht="26.1" customHeight="1" x14ac:dyDescent="0.35">
      <c r="A23" s="95">
        <v>170618</v>
      </c>
      <c r="B23" s="95" t="s">
        <v>276</v>
      </c>
      <c r="C23" s="96" t="s">
        <v>165</v>
      </c>
      <c r="D23" s="48">
        <v>12</v>
      </c>
      <c r="E23" s="47">
        <v>3487</v>
      </c>
      <c r="F23" s="47">
        <v>190</v>
      </c>
      <c r="G23" s="110"/>
      <c r="H23" s="48">
        <v>7</v>
      </c>
      <c r="I23" s="100">
        <v>471</v>
      </c>
      <c r="J23" s="48">
        <v>5</v>
      </c>
      <c r="K23" s="100">
        <v>697.4</v>
      </c>
      <c r="L23" s="48">
        <v>0</v>
      </c>
      <c r="M23" s="48">
        <v>1</v>
      </c>
      <c r="N23" s="110"/>
      <c r="O23" s="51">
        <v>24.056910569105693</v>
      </c>
      <c r="P23" s="51">
        <v>24.297058823529412</v>
      </c>
      <c r="Q23" s="103">
        <v>23.544615384615383</v>
      </c>
      <c r="R23" s="102">
        <v>22.484848484848484</v>
      </c>
      <c r="S23" s="51">
        <v>11.006872852233677</v>
      </c>
      <c r="T23" s="51">
        <v>11.33922261484099</v>
      </c>
      <c r="U23" s="103">
        <v>10.960132890365449</v>
      </c>
      <c r="V23" s="102">
        <v>13.895833333333334</v>
      </c>
      <c r="W23" s="51">
        <v>8.6086956521739122</v>
      </c>
      <c r="X23" s="51">
        <v>6.6363636363636367</v>
      </c>
      <c r="Y23" s="103">
        <v>7.333333333333333</v>
      </c>
      <c r="Z23" s="102">
        <v>7.95</v>
      </c>
    </row>
    <row r="24" spans="1:26" s="50" customFormat="1" ht="26.1" customHeight="1" x14ac:dyDescent="0.35">
      <c r="A24" s="95">
        <v>170619</v>
      </c>
      <c r="B24" s="95" t="s">
        <v>276</v>
      </c>
      <c r="C24" s="96" t="s">
        <v>166</v>
      </c>
      <c r="D24" s="48">
        <v>11</v>
      </c>
      <c r="E24" s="47">
        <v>1878</v>
      </c>
      <c r="F24" s="47">
        <v>133</v>
      </c>
      <c r="G24" s="110"/>
      <c r="H24" s="48">
        <v>5</v>
      </c>
      <c r="I24" s="100">
        <v>349</v>
      </c>
      <c r="J24" s="48">
        <v>4</v>
      </c>
      <c r="K24" s="100">
        <v>469.5</v>
      </c>
      <c r="L24" s="48">
        <v>0</v>
      </c>
      <c r="M24" s="48">
        <v>1</v>
      </c>
      <c r="N24" s="110"/>
      <c r="O24" s="51">
        <v>15.958677685950413</v>
      </c>
      <c r="P24" s="51">
        <v>16.502057613168724</v>
      </c>
      <c r="Q24" s="103">
        <v>15.893203883495145</v>
      </c>
      <c r="R24" s="102">
        <v>14.5375</v>
      </c>
      <c r="S24" s="51">
        <v>5.8761904761904766</v>
      </c>
      <c r="T24" s="51">
        <v>6.0147058823529411</v>
      </c>
      <c r="U24" s="103">
        <v>6.2559241706161135</v>
      </c>
      <c r="V24" s="102">
        <v>6.91</v>
      </c>
      <c r="W24" s="51">
        <v>11.75</v>
      </c>
      <c r="X24" s="51">
        <v>10.4</v>
      </c>
      <c r="Y24" s="103">
        <v>9.25</v>
      </c>
      <c r="Z24" s="102">
        <v>9.5</v>
      </c>
    </row>
    <row r="25" spans="1:26" s="50" customFormat="1" ht="26.1" customHeight="1" x14ac:dyDescent="0.35">
      <c r="A25" s="95">
        <v>170620</v>
      </c>
      <c r="B25" s="95" t="s">
        <v>276</v>
      </c>
      <c r="C25" s="96" t="s">
        <v>167</v>
      </c>
      <c r="D25" s="48">
        <v>9</v>
      </c>
      <c r="E25" s="47">
        <v>1774</v>
      </c>
      <c r="F25" s="47">
        <v>90</v>
      </c>
      <c r="G25" s="110"/>
      <c r="H25" s="48">
        <v>4</v>
      </c>
      <c r="I25" s="100">
        <v>421</v>
      </c>
      <c r="J25" s="48">
        <v>4</v>
      </c>
      <c r="K25" s="100">
        <v>443.5</v>
      </c>
      <c r="L25" s="48">
        <v>0</v>
      </c>
      <c r="M25" s="48">
        <v>1</v>
      </c>
      <c r="N25" s="110"/>
      <c r="O25" s="51">
        <v>21.79032258064516</v>
      </c>
      <c r="P25" s="51">
        <v>22.698744769874477</v>
      </c>
      <c r="Q25" s="103">
        <v>20.417670682730925</v>
      </c>
      <c r="R25" s="102">
        <v>19.482456140350877</v>
      </c>
      <c r="S25" s="51">
        <v>9.3849557522123899</v>
      </c>
      <c r="T25" s="51">
        <v>11.048780487804878</v>
      </c>
      <c r="U25" s="103">
        <v>10.34051724137931</v>
      </c>
      <c r="V25" s="102">
        <v>12.212121212121213</v>
      </c>
      <c r="W25" s="51">
        <v>7.2</v>
      </c>
      <c r="X25" s="51">
        <v>3.875</v>
      </c>
      <c r="Y25" s="103">
        <v>5.25</v>
      </c>
      <c r="Z25" s="102">
        <v>6.666666666666667</v>
      </c>
    </row>
    <row r="26" spans="1:26" s="50" customFormat="1" ht="26.1" customHeight="1" x14ac:dyDescent="0.35">
      <c r="A26" s="95">
        <v>170621</v>
      </c>
      <c r="B26" s="95" t="s">
        <v>276</v>
      </c>
      <c r="C26" s="96" t="s">
        <v>168</v>
      </c>
      <c r="D26" s="48">
        <v>19</v>
      </c>
      <c r="E26" s="47">
        <v>2703</v>
      </c>
      <c r="F26" s="47">
        <v>156</v>
      </c>
      <c r="G26" s="110"/>
      <c r="H26" s="48">
        <v>6</v>
      </c>
      <c r="I26" s="100">
        <v>424.5</v>
      </c>
      <c r="J26" s="48">
        <v>4</v>
      </c>
      <c r="K26" s="100">
        <v>675.75</v>
      </c>
      <c r="L26" s="48">
        <v>0</v>
      </c>
      <c r="M26" s="48">
        <v>1</v>
      </c>
      <c r="N26" s="110"/>
      <c r="O26" s="51">
        <v>23.726443768996962</v>
      </c>
      <c r="P26" s="51">
        <v>24.269794721407624</v>
      </c>
      <c r="Q26" s="103">
        <v>23.455149501661129</v>
      </c>
      <c r="R26" s="102">
        <v>21.851724137931033</v>
      </c>
      <c r="S26" s="51">
        <v>10.538775510204081</v>
      </c>
      <c r="T26" s="51">
        <v>11.560165975103734</v>
      </c>
      <c r="U26" s="103">
        <v>12.975903614457831</v>
      </c>
      <c r="V26" s="102">
        <v>13.961206896551724</v>
      </c>
      <c r="W26" s="51">
        <v>9.3333333333333339</v>
      </c>
      <c r="X26" s="51">
        <v>6.2727272727272725</v>
      </c>
      <c r="Y26" s="103">
        <v>8</v>
      </c>
      <c r="Z26" s="102">
        <v>7.4444444444444446</v>
      </c>
    </row>
    <row r="27" spans="1:26" s="50" customFormat="1" ht="26.1" customHeight="1" x14ac:dyDescent="0.35">
      <c r="A27" s="95">
        <v>170622</v>
      </c>
      <c r="B27" s="95" t="s">
        <v>276</v>
      </c>
      <c r="C27" s="96" t="s">
        <v>169</v>
      </c>
      <c r="D27" s="48">
        <v>17</v>
      </c>
      <c r="E27" s="47">
        <v>18886</v>
      </c>
      <c r="F27" s="47">
        <v>2933</v>
      </c>
      <c r="G27" s="110"/>
      <c r="H27" s="48">
        <v>12</v>
      </c>
      <c r="I27" s="100">
        <v>1329.4166666666667</v>
      </c>
      <c r="J27" s="48">
        <v>11</v>
      </c>
      <c r="K27" s="100">
        <v>1716.909090909091</v>
      </c>
      <c r="L27" s="48">
        <v>3</v>
      </c>
      <c r="M27" s="48">
        <v>0</v>
      </c>
      <c r="N27" s="110"/>
      <c r="O27" s="51">
        <v>38.977511244377808</v>
      </c>
      <c r="P27" s="51">
        <v>36.613803230543319</v>
      </c>
      <c r="Q27" s="103">
        <v>37.504025764895331</v>
      </c>
      <c r="R27" s="102">
        <v>38.191455696202532</v>
      </c>
      <c r="S27" s="51">
        <v>14.786144578313253</v>
      </c>
      <c r="T27" s="51">
        <v>15.157650695517775</v>
      </c>
      <c r="U27" s="103">
        <v>13.446268656716418</v>
      </c>
      <c r="V27" s="102">
        <v>17.700152207001523</v>
      </c>
      <c r="W27" s="51">
        <v>24.337209302325583</v>
      </c>
      <c r="X27" s="51">
        <v>21.201219512195124</v>
      </c>
      <c r="Y27" s="103">
        <v>18.518248175182482</v>
      </c>
      <c r="Z27" s="102">
        <v>21.921052631578949</v>
      </c>
    </row>
    <row r="28" spans="1:26" s="50" customFormat="1" ht="26.1" customHeight="1" x14ac:dyDescent="0.35">
      <c r="A28" s="95">
        <v>170623</v>
      </c>
      <c r="B28" s="95" t="s">
        <v>276</v>
      </c>
      <c r="C28" s="96" t="s">
        <v>170</v>
      </c>
      <c r="D28" s="48">
        <v>22</v>
      </c>
      <c r="E28" s="47">
        <v>11672</v>
      </c>
      <c r="F28" s="47">
        <v>1875</v>
      </c>
      <c r="G28" s="110"/>
      <c r="H28" s="48">
        <v>12</v>
      </c>
      <c r="I28" s="100">
        <v>816.41666666666663</v>
      </c>
      <c r="J28" s="48">
        <v>9</v>
      </c>
      <c r="K28" s="100">
        <v>1296.8888888888889</v>
      </c>
      <c r="L28" s="48">
        <v>1</v>
      </c>
      <c r="M28" s="48">
        <v>0</v>
      </c>
      <c r="N28" s="110"/>
      <c r="O28" s="51">
        <v>32.153225806451616</v>
      </c>
      <c r="P28" s="51">
        <v>30.440842787682335</v>
      </c>
      <c r="Q28" s="103">
        <v>30.691652470187393</v>
      </c>
      <c r="R28" s="102">
        <v>31.045378151260504</v>
      </c>
      <c r="S28" s="51">
        <v>12.518867924528301</v>
      </c>
      <c r="T28" s="51">
        <v>12.623481781376519</v>
      </c>
      <c r="U28" s="103">
        <v>12.638838475499092</v>
      </c>
      <c r="V28" s="102">
        <v>15.93984962406015</v>
      </c>
      <c r="W28" s="51">
        <v>38.903225806451616</v>
      </c>
      <c r="X28" s="51">
        <v>34.83050847457627</v>
      </c>
      <c r="Y28" s="103">
        <v>25.587301587301589</v>
      </c>
      <c r="Z28" s="102">
        <v>37.745762711864408</v>
      </c>
    </row>
    <row r="29" spans="1:26" s="50" customFormat="1" ht="26.1" customHeight="1" x14ac:dyDescent="0.35">
      <c r="A29" s="95">
        <v>170624</v>
      </c>
      <c r="B29" s="95" t="s">
        <v>276</v>
      </c>
      <c r="C29" s="96" t="s">
        <v>171</v>
      </c>
      <c r="D29" s="48">
        <v>18</v>
      </c>
      <c r="E29" s="47">
        <v>10304</v>
      </c>
      <c r="F29" s="47">
        <v>884</v>
      </c>
      <c r="G29" s="110"/>
      <c r="H29" s="48">
        <v>14</v>
      </c>
      <c r="I29" s="100">
        <v>672.85714285714289</v>
      </c>
      <c r="J29" s="48">
        <v>12</v>
      </c>
      <c r="K29" s="100">
        <v>858.66666666666663</v>
      </c>
      <c r="L29" s="48">
        <v>1</v>
      </c>
      <c r="M29" s="48">
        <v>0</v>
      </c>
      <c r="N29" s="110"/>
      <c r="O29" s="51">
        <v>26.258883248730964</v>
      </c>
      <c r="P29" s="51">
        <v>25.342007434944239</v>
      </c>
      <c r="Q29" s="103">
        <v>24.818750000000001</v>
      </c>
      <c r="R29" s="102">
        <v>25.779944289693592</v>
      </c>
      <c r="S29" s="51">
        <v>12.326378539493293</v>
      </c>
      <c r="T29" s="51">
        <v>12.235123367198838</v>
      </c>
      <c r="U29" s="103">
        <v>12.929178470254957</v>
      </c>
      <c r="V29" s="102">
        <v>14.402261712439419</v>
      </c>
      <c r="W29" s="51">
        <v>33.799999999999997</v>
      </c>
      <c r="X29" s="51">
        <v>30.25</v>
      </c>
      <c r="Y29" s="103">
        <v>23.546875</v>
      </c>
      <c r="Z29" s="102">
        <v>31.827586206896552</v>
      </c>
    </row>
    <row r="30" spans="1:26" s="50" customFormat="1" ht="26.1" customHeight="1" x14ac:dyDescent="0.35">
      <c r="A30" s="95">
        <v>170625</v>
      </c>
      <c r="B30" s="95" t="s">
        <v>277</v>
      </c>
      <c r="C30" s="96" t="s">
        <v>172</v>
      </c>
      <c r="D30" s="48">
        <v>1</v>
      </c>
      <c r="E30" s="47">
        <v>15080</v>
      </c>
      <c r="F30" s="47">
        <v>2015</v>
      </c>
      <c r="G30" s="110"/>
      <c r="H30" s="48">
        <v>8</v>
      </c>
      <c r="I30" s="100">
        <v>1633.125</v>
      </c>
      <c r="J30" s="48">
        <v>11</v>
      </c>
      <c r="K30" s="100">
        <v>1370.909090909091</v>
      </c>
      <c r="L30" s="48">
        <v>3</v>
      </c>
      <c r="M30" s="48">
        <v>0</v>
      </c>
      <c r="N30" s="110"/>
      <c r="O30" s="51">
        <v>41.411255411255411</v>
      </c>
      <c r="P30" s="51">
        <v>39.833698030634572</v>
      </c>
      <c r="Q30" s="103">
        <v>38.69675925925926</v>
      </c>
      <c r="R30" s="102">
        <v>43.654228855721392</v>
      </c>
      <c r="S30" s="51">
        <v>15.329153605015675</v>
      </c>
      <c r="T30" s="51">
        <v>15.300664451827242</v>
      </c>
      <c r="U30" s="103">
        <v>14.471283783783784</v>
      </c>
      <c r="V30" s="102">
        <v>17.684905660377357</v>
      </c>
      <c r="W30" s="51">
        <v>26.67515923566879</v>
      </c>
      <c r="X30" s="51">
        <v>18.975903614457831</v>
      </c>
      <c r="Y30" s="103">
        <v>17.932835820895523</v>
      </c>
      <c r="Z30" s="102">
        <v>22.434482758620689</v>
      </c>
    </row>
    <row r="31" spans="1:26" s="50" customFormat="1" ht="26.1" customHeight="1" x14ac:dyDescent="0.35">
      <c r="A31" s="95">
        <v>170626</v>
      </c>
      <c r="B31" s="95" t="s">
        <v>276</v>
      </c>
      <c r="C31" s="96" t="s">
        <v>173</v>
      </c>
      <c r="D31" s="48">
        <v>11</v>
      </c>
      <c r="E31" s="47">
        <v>1753</v>
      </c>
      <c r="F31" s="47">
        <v>75</v>
      </c>
      <c r="G31" s="110"/>
      <c r="H31" s="48">
        <v>5</v>
      </c>
      <c r="I31" s="100">
        <v>335.6</v>
      </c>
      <c r="J31" s="48">
        <v>4</v>
      </c>
      <c r="K31" s="100">
        <v>438.25</v>
      </c>
      <c r="L31" s="48">
        <v>0</v>
      </c>
      <c r="M31" s="48">
        <v>1</v>
      </c>
      <c r="N31" s="110"/>
      <c r="O31" s="51">
        <v>20.663333333333334</v>
      </c>
      <c r="P31" s="51">
        <v>23.031141868512112</v>
      </c>
      <c r="Q31" s="103">
        <v>23.831460674157302</v>
      </c>
      <c r="R31" s="102">
        <v>21.176678445229683</v>
      </c>
      <c r="S31" s="51">
        <v>11.734439834024895</v>
      </c>
      <c r="T31" s="51">
        <v>12.221276595744682</v>
      </c>
      <c r="U31" s="103">
        <v>11.740425531914894</v>
      </c>
      <c r="V31" s="102">
        <v>12.291139240506329</v>
      </c>
      <c r="W31" s="51">
        <v>5.8888888888888893</v>
      </c>
      <c r="X31" s="51">
        <v>5.1818181818181817</v>
      </c>
      <c r="Y31" s="103">
        <v>5.166666666666667</v>
      </c>
      <c r="Z31" s="102">
        <v>7.2222222222222223</v>
      </c>
    </row>
    <row r="32" spans="1:26" s="50" customFormat="1" ht="26.1" customHeight="1" x14ac:dyDescent="0.35">
      <c r="A32" s="95">
        <v>170627</v>
      </c>
      <c r="B32" s="95" t="s">
        <v>277</v>
      </c>
      <c r="C32" s="96" t="s">
        <v>174</v>
      </c>
      <c r="D32" s="48">
        <v>1</v>
      </c>
      <c r="E32" s="47">
        <v>12452</v>
      </c>
      <c r="F32" s="47">
        <v>1633</v>
      </c>
      <c r="G32" s="110"/>
      <c r="H32" s="48">
        <v>8</v>
      </c>
      <c r="I32" s="100">
        <v>1352.375</v>
      </c>
      <c r="J32" s="48">
        <v>9</v>
      </c>
      <c r="K32" s="100">
        <v>1383.5555555555557</v>
      </c>
      <c r="L32" s="48">
        <v>2</v>
      </c>
      <c r="M32" s="48">
        <v>0</v>
      </c>
      <c r="N32" s="110"/>
      <c r="O32" s="51">
        <v>34.718220338983052</v>
      </c>
      <c r="P32" s="51">
        <v>32.263616557734203</v>
      </c>
      <c r="Q32" s="103">
        <v>31.896313364055299</v>
      </c>
      <c r="R32" s="102">
        <v>34.699541284403672</v>
      </c>
      <c r="S32" s="51">
        <v>15.446265938069217</v>
      </c>
      <c r="T32" s="51">
        <v>14.611742424242424</v>
      </c>
      <c r="U32" s="103">
        <v>14.664739884393063</v>
      </c>
      <c r="V32" s="102">
        <v>17.211946050096341</v>
      </c>
      <c r="W32" s="51">
        <v>27.725806451612904</v>
      </c>
      <c r="X32" s="51">
        <v>19.915254237288135</v>
      </c>
      <c r="Y32" s="103">
        <v>16.90625</v>
      </c>
      <c r="Z32" s="102">
        <v>22.35</v>
      </c>
    </row>
    <row r="33" spans="1:26" s="50" customFormat="1" ht="26.1" customHeight="1" x14ac:dyDescent="0.35">
      <c r="A33" s="95">
        <v>170628</v>
      </c>
      <c r="B33" s="95" t="s">
        <v>276</v>
      </c>
      <c r="C33" s="96" t="s">
        <v>175</v>
      </c>
      <c r="D33" s="48">
        <v>13</v>
      </c>
      <c r="E33" s="47">
        <v>18222</v>
      </c>
      <c r="F33" s="47">
        <v>2219</v>
      </c>
      <c r="G33" s="110"/>
      <c r="H33" s="48">
        <v>13</v>
      </c>
      <c r="I33" s="100">
        <v>1231</v>
      </c>
      <c r="J33" s="48">
        <v>11</v>
      </c>
      <c r="K33" s="100">
        <v>1656.5454545454545</v>
      </c>
      <c r="L33" s="48">
        <v>2</v>
      </c>
      <c r="M33" s="48">
        <v>0</v>
      </c>
      <c r="N33" s="110"/>
      <c r="O33" s="51">
        <v>34.053857350800584</v>
      </c>
      <c r="P33" s="51">
        <v>30.931174089068826</v>
      </c>
      <c r="Q33" s="103">
        <v>31.083936324167873</v>
      </c>
      <c r="R33" s="102">
        <v>31.236496350364963</v>
      </c>
      <c r="S33" s="51">
        <v>14.845047923322683</v>
      </c>
      <c r="T33" s="51">
        <v>14.924528301886792</v>
      </c>
      <c r="U33" s="103">
        <v>14.753323485967504</v>
      </c>
      <c r="V33" s="102">
        <v>18.018237082066868</v>
      </c>
      <c r="W33" s="51">
        <v>35.384615384615387</v>
      </c>
      <c r="X33" s="51">
        <v>30.282051282051281</v>
      </c>
      <c r="Y33" s="103">
        <v>29</v>
      </c>
      <c r="Z33" s="102">
        <v>32.863247863247864</v>
      </c>
    </row>
    <row r="34" spans="1:26" s="50" customFormat="1" ht="26.1" customHeight="1" x14ac:dyDescent="0.35">
      <c r="A34" s="95">
        <v>170629</v>
      </c>
      <c r="B34" s="95" t="s">
        <v>277</v>
      </c>
      <c r="C34" s="96" t="s">
        <v>176</v>
      </c>
      <c r="D34" s="48">
        <v>1</v>
      </c>
      <c r="E34" s="47">
        <v>8403</v>
      </c>
      <c r="F34" s="47">
        <v>689</v>
      </c>
      <c r="G34" s="110"/>
      <c r="H34" s="48">
        <v>6</v>
      </c>
      <c r="I34" s="100">
        <v>1285.6666666666667</v>
      </c>
      <c r="J34" s="48">
        <v>6</v>
      </c>
      <c r="K34" s="100">
        <v>1400.5</v>
      </c>
      <c r="L34" s="48">
        <v>1</v>
      </c>
      <c r="M34" s="48">
        <v>0</v>
      </c>
      <c r="N34" s="110"/>
      <c r="O34" s="51">
        <v>28.720221606648199</v>
      </c>
      <c r="P34" s="51">
        <v>29.044247787610619</v>
      </c>
      <c r="Q34" s="103">
        <v>27.078549848942597</v>
      </c>
      <c r="R34" s="102">
        <v>29.686567164179106</v>
      </c>
      <c r="S34" s="51">
        <v>12.323369565217391</v>
      </c>
      <c r="T34" s="51">
        <v>11.721448467966574</v>
      </c>
      <c r="U34" s="103">
        <v>10.757834757834758</v>
      </c>
      <c r="V34" s="102">
        <v>14.418410041841005</v>
      </c>
      <c r="W34" s="51">
        <v>17.967741935483872</v>
      </c>
      <c r="X34" s="51">
        <v>16.399999999999999</v>
      </c>
      <c r="Y34" s="103">
        <v>11.796875</v>
      </c>
      <c r="Z34" s="102">
        <v>17.101694915254239</v>
      </c>
    </row>
    <row r="35" spans="1:26" s="50" customFormat="1" ht="26.1" customHeight="1" x14ac:dyDescent="0.35">
      <c r="A35" s="95">
        <v>170630</v>
      </c>
      <c r="B35" s="95" t="s">
        <v>276</v>
      </c>
      <c r="C35" s="96" t="s">
        <v>177</v>
      </c>
      <c r="D35" s="48">
        <v>19</v>
      </c>
      <c r="E35" s="47">
        <v>2299</v>
      </c>
      <c r="F35" s="47">
        <v>104</v>
      </c>
      <c r="G35" s="110"/>
      <c r="H35" s="48">
        <v>6</v>
      </c>
      <c r="I35" s="100">
        <v>365.83333333333331</v>
      </c>
      <c r="J35" s="48">
        <v>5</v>
      </c>
      <c r="K35" s="100">
        <v>459.8</v>
      </c>
      <c r="L35" s="48">
        <v>0</v>
      </c>
      <c r="M35" s="48">
        <v>1</v>
      </c>
      <c r="N35" s="110"/>
      <c r="O35" s="51">
        <v>20.259701492537314</v>
      </c>
      <c r="P35" s="51">
        <v>19.277456647398843</v>
      </c>
      <c r="Q35" s="103">
        <v>20.741935483870968</v>
      </c>
      <c r="R35" s="102">
        <v>18.596214511041008</v>
      </c>
      <c r="S35" s="51">
        <v>8.9850187265917612</v>
      </c>
      <c r="T35" s="51">
        <v>9.8943396226415086</v>
      </c>
      <c r="U35" s="103">
        <v>10.572992700729927</v>
      </c>
      <c r="V35" s="102">
        <v>13.300366300366301</v>
      </c>
      <c r="W35" s="51">
        <v>5.458333333333333</v>
      </c>
      <c r="X35" s="51">
        <v>4.625</v>
      </c>
      <c r="Y35" s="103">
        <v>5.1052631578947372</v>
      </c>
      <c r="Z35" s="102">
        <v>6</v>
      </c>
    </row>
    <row r="36" spans="1:26" s="50" customFormat="1" ht="26.1" customHeight="1" x14ac:dyDescent="0.35">
      <c r="A36" s="95">
        <v>170631</v>
      </c>
      <c r="B36" s="95" t="s">
        <v>277</v>
      </c>
      <c r="C36" s="96" t="s">
        <v>178</v>
      </c>
      <c r="D36" s="48">
        <v>1</v>
      </c>
      <c r="E36" s="47">
        <v>10447</v>
      </c>
      <c r="F36" s="47">
        <v>1614</v>
      </c>
      <c r="G36" s="110"/>
      <c r="H36" s="48">
        <v>5</v>
      </c>
      <c r="I36" s="100">
        <v>1766.6</v>
      </c>
      <c r="J36" s="48">
        <v>7</v>
      </c>
      <c r="K36" s="100">
        <v>1492.4285714285713</v>
      </c>
      <c r="L36" s="48">
        <v>2</v>
      </c>
      <c r="M36" s="48">
        <v>0</v>
      </c>
      <c r="N36" s="110"/>
      <c r="O36" s="51">
        <v>40.464882943143813</v>
      </c>
      <c r="P36" s="51">
        <v>36.892857142857146</v>
      </c>
      <c r="Q36" s="103">
        <v>35.978102189781019</v>
      </c>
      <c r="R36" s="102">
        <v>39.478599221789885</v>
      </c>
      <c r="S36" s="51">
        <v>16.472684085510689</v>
      </c>
      <c r="T36" s="51">
        <v>16.738805970149254</v>
      </c>
      <c r="U36" s="103">
        <v>15.114713216957606</v>
      </c>
      <c r="V36" s="102">
        <v>19.49874686716792</v>
      </c>
      <c r="W36" s="51">
        <v>22.589285714285715</v>
      </c>
      <c r="X36" s="51">
        <v>22.00925925925926</v>
      </c>
      <c r="Y36" s="103">
        <v>17.81981981981982</v>
      </c>
      <c r="Z36" s="102">
        <v>23.642201834862384</v>
      </c>
    </row>
    <row r="37" spans="1:26" s="50" customFormat="1" ht="26.1" customHeight="1" x14ac:dyDescent="0.35">
      <c r="A37" s="95">
        <v>170633</v>
      </c>
      <c r="B37" s="95" t="s">
        <v>276</v>
      </c>
      <c r="C37" s="96" t="s">
        <v>179</v>
      </c>
      <c r="D37" s="48">
        <v>8</v>
      </c>
      <c r="E37" s="47">
        <v>4154</v>
      </c>
      <c r="F37" s="47">
        <v>358</v>
      </c>
      <c r="G37" s="110"/>
      <c r="H37" s="48">
        <v>6</v>
      </c>
      <c r="I37" s="100">
        <v>632.66666666666663</v>
      </c>
      <c r="J37" s="48">
        <v>5</v>
      </c>
      <c r="K37" s="100">
        <v>830.8</v>
      </c>
      <c r="L37" s="48">
        <v>0</v>
      </c>
      <c r="M37" s="48">
        <v>1</v>
      </c>
      <c r="N37" s="110"/>
      <c r="O37" s="51">
        <v>30.714285714285715</v>
      </c>
      <c r="P37" s="51">
        <v>29.699708454810494</v>
      </c>
      <c r="Q37" s="103">
        <v>30.039634146341463</v>
      </c>
      <c r="R37" s="102">
        <v>28.535836177474401</v>
      </c>
      <c r="S37" s="51">
        <v>11.882943143812708</v>
      </c>
      <c r="T37" s="51">
        <v>12.700336700336701</v>
      </c>
      <c r="U37" s="103">
        <v>13.783171521035598</v>
      </c>
      <c r="V37" s="102">
        <v>15.639455782312925</v>
      </c>
      <c r="W37" s="51">
        <v>9.9032258064516121</v>
      </c>
      <c r="X37" s="51">
        <v>8.7741935483870961</v>
      </c>
      <c r="Y37" s="103">
        <v>10.413793103448276</v>
      </c>
      <c r="Z37" s="102">
        <v>11.695652173913043</v>
      </c>
    </row>
    <row r="38" spans="1:26" s="50" customFormat="1" ht="26.1" customHeight="1" x14ac:dyDescent="0.35">
      <c r="A38" s="95">
        <v>170634</v>
      </c>
      <c r="B38" s="95" t="s">
        <v>276</v>
      </c>
      <c r="C38" s="96" t="s">
        <v>180</v>
      </c>
      <c r="D38" s="48">
        <v>49</v>
      </c>
      <c r="E38" s="47">
        <v>6343</v>
      </c>
      <c r="F38" s="47">
        <v>421</v>
      </c>
      <c r="G38" s="110"/>
      <c r="H38" s="48">
        <v>15</v>
      </c>
      <c r="I38" s="100">
        <v>394.8</v>
      </c>
      <c r="J38" s="48">
        <v>11</v>
      </c>
      <c r="K38" s="100">
        <v>576.63636363636363</v>
      </c>
      <c r="L38" s="48">
        <v>1</v>
      </c>
      <c r="M38" s="48">
        <v>0</v>
      </c>
      <c r="N38" s="110"/>
      <c r="O38" s="51">
        <v>21.685512367491167</v>
      </c>
      <c r="P38" s="51">
        <v>22.664285714285715</v>
      </c>
      <c r="Q38" s="103">
        <v>22.402901785714285</v>
      </c>
      <c r="R38" s="102">
        <v>22.426187419768933</v>
      </c>
      <c r="S38" s="51">
        <v>14.868975903614459</v>
      </c>
      <c r="T38" s="51">
        <v>14.890675241157556</v>
      </c>
      <c r="U38" s="103">
        <v>14.334293948126801</v>
      </c>
      <c r="V38" s="102">
        <v>15.71304347826087</v>
      </c>
      <c r="W38" s="51">
        <v>14.450980392156863</v>
      </c>
      <c r="X38" s="51">
        <v>12.872340425531915</v>
      </c>
      <c r="Y38" s="103">
        <v>12.488372093023257</v>
      </c>
      <c r="Z38" s="102">
        <v>14.217391304347826</v>
      </c>
    </row>
    <row r="39" spans="1:26" s="50" customFormat="1" ht="26.1" customHeight="1" x14ac:dyDescent="0.35">
      <c r="A39" s="95">
        <v>170635</v>
      </c>
      <c r="B39" s="95" t="s">
        <v>277</v>
      </c>
      <c r="C39" s="96" t="s">
        <v>181</v>
      </c>
      <c r="D39" s="48">
        <v>1</v>
      </c>
      <c r="E39" s="47">
        <v>11423</v>
      </c>
      <c r="F39" s="47">
        <v>778</v>
      </c>
      <c r="G39" s="110"/>
      <c r="H39" s="48">
        <v>7</v>
      </c>
      <c r="I39" s="100">
        <v>1520.7142857142858</v>
      </c>
      <c r="J39" s="48">
        <v>7</v>
      </c>
      <c r="K39" s="100">
        <v>1631.8571428571429</v>
      </c>
      <c r="L39" s="48">
        <v>1</v>
      </c>
      <c r="M39" s="48">
        <v>0</v>
      </c>
      <c r="N39" s="110"/>
      <c r="O39" s="51">
        <v>33.75721153846154</v>
      </c>
      <c r="P39" s="51">
        <v>33.295000000000002</v>
      </c>
      <c r="Q39" s="103">
        <v>31.813186813186814</v>
      </c>
      <c r="R39" s="102">
        <v>36.520547945205479</v>
      </c>
      <c r="S39" s="51">
        <v>9.7878787878787872</v>
      </c>
      <c r="T39" s="51">
        <v>9.7874396135265709</v>
      </c>
      <c r="U39" s="103">
        <v>8.8123456790123456</v>
      </c>
      <c r="V39" s="102">
        <v>14.508361204013378</v>
      </c>
      <c r="W39" s="51">
        <v>15.516129032258064</v>
      </c>
      <c r="X39" s="51">
        <v>13.866666666666667</v>
      </c>
      <c r="Y39" s="103">
        <v>11.015625</v>
      </c>
      <c r="Z39" s="102">
        <v>14.333333333333334</v>
      </c>
    </row>
    <row r="40" spans="1:26" s="50" customFormat="1" ht="26.1" customHeight="1" x14ac:dyDescent="0.35">
      <c r="A40" s="95">
        <v>170636</v>
      </c>
      <c r="B40" s="95" t="s">
        <v>277</v>
      </c>
      <c r="C40" s="96" t="s">
        <v>182</v>
      </c>
      <c r="D40" s="48">
        <v>1</v>
      </c>
      <c r="E40" s="47">
        <v>15386</v>
      </c>
      <c r="F40" s="47">
        <v>1315</v>
      </c>
      <c r="G40" s="110"/>
      <c r="H40" s="48">
        <v>10</v>
      </c>
      <c r="I40" s="100">
        <v>1407.1</v>
      </c>
      <c r="J40" s="48">
        <v>11</v>
      </c>
      <c r="K40" s="100">
        <v>1398.7272727272727</v>
      </c>
      <c r="L40" s="48">
        <v>2</v>
      </c>
      <c r="M40" s="48">
        <v>0</v>
      </c>
      <c r="N40" s="110"/>
      <c r="O40" s="51">
        <v>32.224662162162161</v>
      </c>
      <c r="P40" s="51">
        <v>32.363636363636367</v>
      </c>
      <c r="Q40" s="103">
        <v>31.655105973025048</v>
      </c>
      <c r="R40" s="102">
        <v>34.553535353535352</v>
      </c>
      <c r="S40" s="51">
        <v>14.390602055800294</v>
      </c>
      <c r="T40" s="51">
        <v>14.030395136778116</v>
      </c>
      <c r="U40" s="103">
        <v>12.376681614349776</v>
      </c>
      <c r="V40" s="102">
        <v>18.027355623100306</v>
      </c>
      <c r="W40" s="51">
        <v>19.076190476190476</v>
      </c>
      <c r="X40" s="51">
        <v>15.725663716814159</v>
      </c>
      <c r="Y40" s="103">
        <v>17.819277108433734</v>
      </c>
      <c r="Z40" s="102">
        <v>19.842696629213481</v>
      </c>
    </row>
    <row r="41" spans="1:26" s="50" customFormat="1" ht="26.1" customHeight="1" x14ac:dyDescent="0.35">
      <c r="A41" s="95">
        <v>170637</v>
      </c>
      <c r="B41" s="95" t="s">
        <v>277</v>
      </c>
      <c r="C41" s="96" t="s">
        <v>183</v>
      </c>
      <c r="D41" s="48">
        <v>1</v>
      </c>
      <c r="E41" s="47">
        <v>9777</v>
      </c>
      <c r="F41" s="47">
        <v>1030</v>
      </c>
      <c r="G41" s="110"/>
      <c r="H41" s="48">
        <v>5</v>
      </c>
      <c r="I41" s="100">
        <v>1749.4</v>
      </c>
      <c r="J41" s="48">
        <v>6</v>
      </c>
      <c r="K41" s="100">
        <v>1629.5</v>
      </c>
      <c r="L41" s="48">
        <v>1</v>
      </c>
      <c r="M41" s="48">
        <v>0</v>
      </c>
      <c r="N41" s="110"/>
      <c r="O41" s="51">
        <v>37.593442622950818</v>
      </c>
      <c r="P41" s="51">
        <v>36.885906040268459</v>
      </c>
      <c r="Q41" s="103">
        <v>31.544303797468356</v>
      </c>
      <c r="R41" s="102">
        <v>33.652027027027025</v>
      </c>
      <c r="S41" s="51">
        <v>14.981081081081081</v>
      </c>
      <c r="T41" s="51">
        <v>14.512605042016807</v>
      </c>
      <c r="U41" s="103">
        <v>12.932944606413994</v>
      </c>
      <c r="V41" s="102">
        <v>18.093220338983052</v>
      </c>
      <c r="W41" s="51">
        <v>31.42622950819672</v>
      </c>
      <c r="X41" s="51">
        <v>27.423728813559322</v>
      </c>
      <c r="Y41" s="103">
        <v>21.714285714285715</v>
      </c>
      <c r="Z41" s="102">
        <v>29.152542372881356</v>
      </c>
    </row>
    <row r="42" spans="1:26" s="156" customFormat="1" ht="26.1" customHeight="1" x14ac:dyDescent="0.35">
      <c r="A42" s="160"/>
      <c r="B42" s="160"/>
      <c r="C42" s="161" t="s">
        <v>12</v>
      </c>
      <c r="D42" s="162"/>
      <c r="E42" s="163"/>
      <c r="F42" s="163"/>
      <c r="G42" s="162"/>
      <c r="H42" s="162"/>
      <c r="I42" s="163"/>
      <c r="J42" s="162"/>
      <c r="K42" s="163"/>
      <c r="L42" s="162"/>
      <c r="M42" s="162"/>
      <c r="N42" s="162"/>
      <c r="O42" s="162"/>
      <c r="P42" s="162"/>
      <c r="Q42" s="162"/>
      <c r="R42" s="162"/>
      <c r="S42" s="164"/>
      <c r="T42" s="162"/>
      <c r="U42" s="162"/>
      <c r="V42" s="162"/>
      <c r="W42" s="162"/>
      <c r="X42" s="162"/>
      <c r="Y42" s="162"/>
      <c r="Z42" s="162"/>
    </row>
    <row r="43" spans="1:26" s="50" customFormat="1" ht="26.1" customHeight="1" x14ac:dyDescent="0.35">
      <c r="A43" s="95"/>
      <c r="B43" s="95" t="s">
        <v>277</v>
      </c>
      <c r="C43" s="96"/>
      <c r="D43" s="110"/>
      <c r="E43" s="97">
        <v>198500</v>
      </c>
      <c r="F43" s="97">
        <v>20184</v>
      </c>
      <c r="G43" s="98"/>
      <c r="H43" s="99">
        <v>136</v>
      </c>
      <c r="I43" s="100">
        <v>1311.1470588235295</v>
      </c>
      <c r="J43" s="99">
        <v>150</v>
      </c>
      <c r="K43" s="100">
        <v>1323.3333333333333</v>
      </c>
      <c r="L43" s="99">
        <v>25</v>
      </c>
      <c r="M43" s="99">
        <v>0</v>
      </c>
      <c r="N43" s="98"/>
      <c r="O43" s="101">
        <v>34.315061409179059</v>
      </c>
      <c r="P43" s="101">
        <v>33.235317407945097</v>
      </c>
      <c r="Q43" s="103">
        <v>30.991957104557642</v>
      </c>
      <c r="R43" s="102">
        <v>34.113527252188646</v>
      </c>
      <c r="S43" s="101">
        <v>14.306836069260175</v>
      </c>
      <c r="T43" s="101">
        <v>14.289129927688361</v>
      </c>
      <c r="U43" s="103">
        <v>13.326672862453531</v>
      </c>
      <c r="V43" s="102">
        <v>17.612542846261267</v>
      </c>
      <c r="W43" s="101">
        <v>23.616391184573004</v>
      </c>
      <c r="X43" s="101">
        <v>20.093055555555555</v>
      </c>
      <c r="Y43" s="103">
        <v>16.464566929133859</v>
      </c>
      <c r="Z43" s="102">
        <v>21.918234442836468</v>
      </c>
    </row>
    <row r="44" spans="1:26" s="50" customFormat="1" ht="26.1" customHeight="1" x14ac:dyDescent="0.35">
      <c r="A44" s="95"/>
      <c r="B44" s="95" t="s">
        <v>276</v>
      </c>
      <c r="C44" s="96"/>
      <c r="D44" s="110"/>
      <c r="E44" s="97">
        <v>126202</v>
      </c>
      <c r="F44" s="97">
        <v>12773</v>
      </c>
      <c r="G44" s="98"/>
      <c r="H44" s="99">
        <v>185</v>
      </c>
      <c r="I44" s="100">
        <v>613.12972972972977</v>
      </c>
      <c r="J44" s="99">
        <v>150</v>
      </c>
      <c r="K44" s="100">
        <v>841.34666666666669</v>
      </c>
      <c r="L44" s="99">
        <v>10</v>
      </c>
      <c r="M44" s="99">
        <v>4</v>
      </c>
      <c r="N44" s="98"/>
      <c r="O44" s="101">
        <v>25.431411530815108</v>
      </c>
      <c r="P44" s="101">
        <v>24.958165173737573</v>
      </c>
      <c r="Q44" s="103">
        <v>25.026899867034878</v>
      </c>
      <c r="R44" s="102">
        <v>24.820955609704416</v>
      </c>
      <c r="S44" s="101">
        <v>11.998235501705683</v>
      </c>
      <c r="T44" s="101">
        <v>12.143167028199565</v>
      </c>
      <c r="U44" s="103">
        <v>12.218548295776243</v>
      </c>
      <c r="V44" s="102">
        <v>14.387100814026299</v>
      </c>
      <c r="W44" s="101">
        <v>22.952440550688362</v>
      </c>
      <c r="X44" s="101">
        <v>19.70722433460076</v>
      </c>
      <c r="Y44" s="103">
        <v>18.217573221757323</v>
      </c>
      <c r="Z44" s="102">
        <v>22.096467391304348</v>
      </c>
    </row>
    <row r="45" spans="1:26" s="50" customFormat="1" ht="26.1" customHeight="1" x14ac:dyDescent="0.35">
      <c r="A45" s="95"/>
      <c r="B45" s="131" t="s">
        <v>322</v>
      </c>
      <c r="C45" s="96"/>
      <c r="D45" s="110"/>
      <c r="E45" s="97">
        <v>324702</v>
      </c>
      <c r="F45" s="97">
        <v>32957</v>
      </c>
      <c r="G45" s="111"/>
      <c r="H45" s="112">
        <v>321</v>
      </c>
      <c r="I45" s="100">
        <v>908.86292834890969</v>
      </c>
      <c r="J45" s="112">
        <v>300</v>
      </c>
      <c r="K45" s="100">
        <v>1082.3399999999999</v>
      </c>
      <c r="L45" s="112">
        <v>35</v>
      </c>
      <c r="M45" s="112">
        <v>4</v>
      </c>
      <c r="N45" s="111"/>
      <c r="O45" s="101">
        <v>29.292891261590334</v>
      </c>
      <c r="P45" s="101">
        <v>28.494248985115021</v>
      </c>
      <c r="Q45" s="103">
        <v>27.608516563207054</v>
      </c>
      <c r="R45" s="102">
        <v>28.804370195508746</v>
      </c>
      <c r="S45" s="101">
        <v>13.178614544409314</v>
      </c>
      <c r="T45" s="101">
        <v>13.233700806069226</v>
      </c>
      <c r="U45" s="103">
        <v>12.765525546189576</v>
      </c>
      <c r="V45" s="102">
        <v>15.988841255831547</v>
      </c>
      <c r="W45" s="101">
        <v>23.38071968014216</v>
      </c>
      <c r="X45" s="101">
        <v>19.956482727680573</v>
      </c>
      <c r="Y45" s="103">
        <v>17.059129612109743</v>
      </c>
      <c r="Z45" s="102">
        <v>21.980169971671387</v>
      </c>
    </row>
    <row r="48" spans="1:26" s="20" customFormat="1" ht="18.75" x14ac:dyDescent="0.3">
      <c r="A48" s="44" t="s">
        <v>280</v>
      </c>
      <c r="B48" s="44"/>
      <c r="C48" s="44"/>
      <c r="D48" s="44"/>
      <c r="E48" s="44"/>
      <c r="F48" s="44"/>
      <c r="G48" s="120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s="20" customFormat="1" ht="18.75" x14ac:dyDescent="0.3">
      <c r="A49" s="52" t="s">
        <v>287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s="20" customFormat="1" ht="18.75" x14ac:dyDescent="0.3">
      <c r="A50" s="52" t="s">
        <v>340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s="20" customFormat="1" ht="18.75" x14ac:dyDescent="0.3">
      <c r="A51" s="52" t="s">
        <v>323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s="20" customFormat="1" ht="18.75" x14ac:dyDescent="0.3">
      <c r="A52" s="52" t="s">
        <v>331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s="20" customFormat="1" ht="18.75" x14ac:dyDescent="0.3">
      <c r="A53" s="52" t="s">
        <v>332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s="39" customFormat="1" ht="31.5" customHeight="1" x14ac:dyDescent="0.25">
      <c r="A54" s="219" t="s">
        <v>333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</row>
    <row r="55" spans="1:26" s="39" customFormat="1" ht="24.75" customHeight="1" x14ac:dyDescent="0.25">
      <c r="A55" s="235" t="s">
        <v>335</v>
      </c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121"/>
    </row>
    <row r="56" spans="1:26" s="39" customFormat="1" ht="26.25" customHeight="1" x14ac:dyDescent="0.25">
      <c r="A56" s="219" t="s">
        <v>334</v>
      </c>
      <c r="B56" s="219"/>
      <c r="C56" s="219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s="20" customFormat="1" ht="36.75" customHeight="1" x14ac:dyDescent="0.25">
      <c r="A57" s="235" t="s">
        <v>329</v>
      </c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121"/>
    </row>
    <row r="58" spans="1:26" ht="23.25" x14ac:dyDescent="0.35">
      <c r="A58" s="31"/>
      <c r="B58" s="31"/>
      <c r="C58" s="31"/>
      <c r="D58" s="31"/>
      <c r="E58" s="31"/>
      <c r="F58" s="31"/>
      <c r="G58" s="33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23.25" x14ac:dyDescent="0.35">
      <c r="A59" s="31"/>
      <c r="B59" s="31"/>
      <c r="C59" s="31"/>
      <c r="D59" s="31"/>
      <c r="E59" s="31"/>
      <c r="F59" s="31"/>
      <c r="G59" s="33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</sheetData>
  <mergeCells count="13">
    <mergeCell ref="O3:Z3"/>
    <mergeCell ref="A54:Z54"/>
    <mergeCell ref="A3:F3"/>
    <mergeCell ref="H3:M3"/>
    <mergeCell ref="H4:I4"/>
    <mergeCell ref="J4:K4"/>
    <mergeCell ref="L4:M4"/>
    <mergeCell ref="O4:R4"/>
    <mergeCell ref="A55:Y55"/>
    <mergeCell ref="A56:C56"/>
    <mergeCell ref="A57:Y57"/>
    <mergeCell ref="S4:U4"/>
    <mergeCell ref="W4:Z4"/>
  </mergeCells>
  <printOptions verticalCentered="1"/>
  <pageMargins left="0.31496062992125984" right="0.51181102362204722" top="0.74803149606299213" bottom="0.74803149606299213" header="0.31496062992125984" footer="0.31496062992125984"/>
  <pageSetup paperSize="9" scale="27" orientation="landscape" r:id="rId1"/>
  <headerFooter scaleWithDoc="0">
    <oddHeader>&amp;L&amp;G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showGridLines="0" topLeftCell="A4" zoomScale="55" zoomScaleNormal="55" zoomScalePageLayoutView="50" workbookViewId="0">
      <selection sqref="A1:Z37"/>
    </sheetView>
  </sheetViews>
  <sheetFormatPr baseColWidth="10" defaultRowHeight="15" x14ac:dyDescent="0.25"/>
  <cols>
    <col min="1" max="2" width="15.7109375" customWidth="1"/>
    <col min="3" max="3" width="50.7109375" customWidth="1"/>
    <col min="4" max="4" width="10.7109375" customWidth="1"/>
    <col min="5" max="5" width="20.140625" bestFit="1" customWidth="1"/>
    <col min="6" max="6" width="18.7109375" bestFit="1" customWidth="1"/>
    <col min="7" max="7" width="2.85546875" customWidth="1"/>
    <col min="8" max="8" width="9.7109375" customWidth="1"/>
    <col min="9" max="9" width="18" customWidth="1"/>
    <col min="10" max="10" width="9.7109375" customWidth="1"/>
    <col min="11" max="11" width="15.7109375" customWidth="1"/>
    <col min="12" max="13" width="9.7109375" customWidth="1"/>
    <col min="14" max="14" width="3.28515625" customWidth="1"/>
    <col min="15" max="26" width="10.7109375" customWidth="1"/>
  </cols>
  <sheetData>
    <row r="1" spans="1:26" ht="31.5" x14ac:dyDescent="0.5">
      <c r="A1" s="168" t="s">
        <v>317</v>
      </c>
      <c r="C1" s="16"/>
      <c r="G1" s="2"/>
    </row>
    <row r="2" spans="1:26" ht="14.45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26" s="125" customFormat="1" ht="50.25" customHeight="1" x14ac:dyDescent="0.25">
      <c r="A3" s="232" t="s">
        <v>18</v>
      </c>
      <c r="B3" s="232"/>
      <c r="C3" s="232"/>
      <c r="D3" s="232"/>
      <c r="E3" s="232"/>
      <c r="F3" s="232"/>
      <c r="G3" s="124"/>
      <c r="H3" s="233" t="s">
        <v>20</v>
      </c>
      <c r="I3" s="233"/>
      <c r="J3" s="233"/>
      <c r="K3" s="233"/>
      <c r="L3" s="233"/>
      <c r="M3" s="233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spans="1:26" s="24" customFormat="1" ht="63" customHeight="1" x14ac:dyDescent="0.4">
      <c r="A4" s="34"/>
      <c r="B4" s="126"/>
      <c r="C4" s="126"/>
      <c r="D4" s="126"/>
      <c r="E4" s="126"/>
      <c r="F4" s="126"/>
      <c r="G4" s="127"/>
      <c r="H4" s="222" t="s">
        <v>337</v>
      </c>
      <c r="I4" s="223"/>
      <c r="J4" s="224" t="s">
        <v>279</v>
      </c>
      <c r="K4" s="225"/>
      <c r="L4" s="226" t="s">
        <v>19</v>
      </c>
      <c r="M4" s="227"/>
      <c r="N4" s="128"/>
      <c r="O4" s="228" t="s">
        <v>336</v>
      </c>
      <c r="P4" s="228"/>
      <c r="Q4" s="228"/>
      <c r="R4" s="228"/>
      <c r="S4" s="229" t="s">
        <v>279</v>
      </c>
      <c r="T4" s="229"/>
      <c r="U4" s="229"/>
      <c r="V4" s="117"/>
      <c r="W4" s="228" t="s">
        <v>19</v>
      </c>
      <c r="X4" s="228"/>
      <c r="Y4" s="228"/>
      <c r="Z4" s="228"/>
    </row>
    <row r="5" spans="1:26" s="24" customFormat="1" ht="189.95" customHeight="1" x14ac:dyDescent="0.4">
      <c r="A5" s="113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</row>
    <row r="6" spans="1:26" s="29" customFormat="1" ht="26.1" customHeight="1" x14ac:dyDescent="0.35">
      <c r="A6" s="95">
        <v>170701</v>
      </c>
      <c r="B6" s="95" t="s">
        <v>276</v>
      </c>
      <c r="C6" s="96" t="s">
        <v>184</v>
      </c>
      <c r="D6" s="48">
        <v>30</v>
      </c>
      <c r="E6" s="47">
        <v>8142</v>
      </c>
      <c r="F6" s="47">
        <v>792</v>
      </c>
      <c r="G6" s="110"/>
      <c r="H6" s="48">
        <v>14</v>
      </c>
      <c r="I6" s="100">
        <v>525</v>
      </c>
      <c r="J6" s="48">
        <v>7</v>
      </c>
      <c r="K6" s="100">
        <v>1163.1428571428571</v>
      </c>
      <c r="L6" s="48">
        <v>0</v>
      </c>
      <c r="M6" s="48">
        <v>1</v>
      </c>
      <c r="N6" s="110"/>
      <c r="O6" s="51">
        <v>19.506346967559942</v>
      </c>
      <c r="P6" s="51">
        <v>20.061583577712611</v>
      </c>
      <c r="Q6" s="103">
        <v>19.748261474269817</v>
      </c>
      <c r="R6" s="102">
        <v>19.318250377073905</v>
      </c>
      <c r="S6" s="51">
        <v>17.487804878048781</v>
      </c>
      <c r="T6" s="51">
        <v>18.169154228855721</v>
      </c>
      <c r="U6" s="103">
        <v>16.570438799076211</v>
      </c>
      <c r="V6" s="102">
        <v>18.280487804878049</v>
      </c>
      <c r="W6" s="51">
        <v>13.736842105263158</v>
      </c>
      <c r="X6" s="51">
        <v>12.268292682926829</v>
      </c>
      <c r="Y6" s="103">
        <v>10.5</v>
      </c>
      <c r="Z6" s="102">
        <v>14.8</v>
      </c>
    </row>
    <row r="7" spans="1:26" s="29" customFormat="1" ht="26.1" customHeight="1" x14ac:dyDescent="0.35">
      <c r="A7" s="95">
        <v>170702</v>
      </c>
      <c r="B7" s="95" t="s">
        <v>276</v>
      </c>
      <c r="C7" s="96" t="s">
        <v>185</v>
      </c>
      <c r="D7" s="48">
        <v>19</v>
      </c>
      <c r="E7" s="47">
        <v>9371</v>
      </c>
      <c r="F7" s="47">
        <v>941</v>
      </c>
      <c r="G7" s="110"/>
      <c r="H7" s="48">
        <v>15</v>
      </c>
      <c r="I7" s="100">
        <v>562</v>
      </c>
      <c r="J7" s="48">
        <v>9</v>
      </c>
      <c r="K7" s="100">
        <v>1041.2222222222222</v>
      </c>
      <c r="L7" s="48">
        <v>0</v>
      </c>
      <c r="M7" s="48">
        <v>1</v>
      </c>
      <c r="N7" s="110"/>
      <c r="O7" s="51">
        <v>20.459090909090911</v>
      </c>
      <c r="P7" s="51">
        <v>20.283062645011601</v>
      </c>
      <c r="Q7" s="103">
        <v>19.708425720620841</v>
      </c>
      <c r="R7" s="102">
        <v>19.549019607843139</v>
      </c>
      <c r="S7" s="51">
        <v>18.188259109311741</v>
      </c>
      <c r="T7" s="51">
        <v>18.199596774193548</v>
      </c>
      <c r="U7" s="103">
        <v>17.481273408239701</v>
      </c>
      <c r="V7" s="102">
        <v>21.098765432098766</v>
      </c>
      <c r="W7" s="51">
        <v>20.222222222222221</v>
      </c>
      <c r="X7" s="51">
        <v>21.795454545454547</v>
      </c>
      <c r="Y7" s="103">
        <v>22.29032258064516</v>
      </c>
      <c r="Z7" s="102">
        <v>23.84090909090909</v>
      </c>
    </row>
    <row r="8" spans="1:26" s="29" customFormat="1" ht="26.1" customHeight="1" x14ac:dyDescent="0.35">
      <c r="A8" s="95">
        <v>170703</v>
      </c>
      <c r="B8" s="95" t="s">
        <v>277</v>
      </c>
      <c r="C8" s="96" t="s">
        <v>186</v>
      </c>
      <c r="D8" s="48">
        <v>21</v>
      </c>
      <c r="E8" s="47">
        <v>13935</v>
      </c>
      <c r="F8" s="47">
        <v>1478</v>
      </c>
      <c r="G8" s="110"/>
      <c r="H8" s="48">
        <v>14</v>
      </c>
      <c r="I8" s="100">
        <v>889.78571428571433</v>
      </c>
      <c r="J8" s="48">
        <v>11</v>
      </c>
      <c r="K8" s="100">
        <v>1266.8181818181818</v>
      </c>
      <c r="L8" s="48">
        <v>2</v>
      </c>
      <c r="M8" s="48">
        <v>0</v>
      </c>
      <c r="N8" s="110"/>
      <c r="O8" s="51">
        <v>32.108726752503578</v>
      </c>
      <c r="P8" s="51">
        <v>30.897327707454291</v>
      </c>
      <c r="Q8" s="103">
        <v>31.911147011308561</v>
      </c>
      <c r="R8" s="102">
        <v>31.061855670103093</v>
      </c>
      <c r="S8" s="51">
        <v>17.755700325732899</v>
      </c>
      <c r="T8" s="51">
        <v>17.039383561643834</v>
      </c>
      <c r="U8" s="103">
        <v>15.610169491525424</v>
      </c>
      <c r="V8" s="102">
        <v>20.198198198198199</v>
      </c>
      <c r="W8" s="51">
        <v>26.444444444444443</v>
      </c>
      <c r="X8" s="51">
        <v>23.528301886792452</v>
      </c>
      <c r="Y8" s="103">
        <v>24.078651685393258</v>
      </c>
      <c r="Z8" s="102">
        <v>22.423076923076923</v>
      </c>
    </row>
    <row r="9" spans="1:26" s="29" customFormat="1" ht="26.1" customHeight="1" x14ac:dyDescent="0.35">
      <c r="A9" s="95">
        <v>170704</v>
      </c>
      <c r="B9" s="95" t="s">
        <v>276</v>
      </c>
      <c r="C9" s="96" t="s">
        <v>187</v>
      </c>
      <c r="D9" s="48">
        <v>12</v>
      </c>
      <c r="E9" s="47">
        <v>1448</v>
      </c>
      <c r="F9" s="47">
        <v>79</v>
      </c>
      <c r="G9" s="110"/>
      <c r="H9" s="48">
        <v>5</v>
      </c>
      <c r="I9" s="100">
        <v>273.8</v>
      </c>
      <c r="J9" s="48">
        <v>3</v>
      </c>
      <c r="K9" s="100">
        <v>482.66666666666669</v>
      </c>
      <c r="L9" s="48">
        <v>0</v>
      </c>
      <c r="M9" s="48">
        <v>0</v>
      </c>
      <c r="N9" s="110"/>
      <c r="O9" s="51">
        <v>20.152941176470588</v>
      </c>
      <c r="P9" s="51">
        <v>18.233333333333334</v>
      </c>
      <c r="Q9" s="103">
        <v>24.571428571428573</v>
      </c>
      <c r="R9" s="102">
        <v>19.632653061224488</v>
      </c>
      <c r="S9" s="51">
        <v>10.935483870967742</v>
      </c>
      <c r="T9" s="51">
        <v>10.129870129870129</v>
      </c>
      <c r="U9" s="103">
        <v>11.201117318435754</v>
      </c>
      <c r="V9" s="102">
        <v>13.03921568627451</v>
      </c>
      <c r="W9" s="51">
        <v>0</v>
      </c>
      <c r="X9" s="51">
        <v>0</v>
      </c>
      <c r="Y9" s="103">
        <v>0</v>
      </c>
      <c r="Z9" s="102">
        <v>0</v>
      </c>
    </row>
    <row r="10" spans="1:26" s="26" customFormat="1" ht="26.1" customHeight="1" x14ac:dyDescent="0.35">
      <c r="A10" s="95">
        <v>170705</v>
      </c>
      <c r="B10" s="95" t="s">
        <v>276</v>
      </c>
      <c r="C10" s="96" t="s">
        <v>188</v>
      </c>
      <c r="D10" s="48">
        <v>26</v>
      </c>
      <c r="E10" s="47">
        <v>2274</v>
      </c>
      <c r="F10" s="47">
        <v>198</v>
      </c>
      <c r="G10" s="110"/>
      <c r="H10" s="48">
        <v>8</v>
      </c>
      <c r="I10" s="100">
        <v>259.5</v>
      </c>
      <c r="J10" s="48">
        <v>3</v>
      </c>
      <c r="K10" s="100">
        <v>758</v>
      </c>
      <c r="L10" s="48">
        <v>0</v>
      </c>
      <c r="M10" s="48">
        <v>1</v>
      </c>
      <c r="N10" s="110"/>
      <c r="O10" s="51">
        <v>13.841040462427745</v>
      </c>
      <c r="P10" s="51">
        <v>13.703488372093023</v>
      </c>
      <c r="Q10" s="103">
        <v>17.561338289962826</v>
      </c>
      <c r="R10" s="102">
        <v>13.597902097902098</v>
      </c>
      <c r="S10" s="51">
        <v>7.8561151079136691</v>
      </c>
      <c r="T10" s="51">
        <v>8.5683453237410063</v>
      </c>
      <c r="U10" s="103">
        <v>8.9124087591240873</v>
      </c>
      <c r="V10" s="102">
        <v>10.544776119402986</v>
      </c>
      <c r="W10" s="51">
        <v>6.25</v>
      </c>
      <c r="X10" s="51">
        <v>4</v>
      </c>
      <c r="Y10" s="103">
        <v>6.5</v>
      </c>
      <c r="Z10" s="102">
        <v>5.2727272727272725</v>
      </c>
    </row>
    <row r="11" spans="1:26" s="29" customFormat="1" ht="26.1" customHeight="1" x14ac:dyDescent="0.35">
      <c r="A11" s="95">
        <v>170706</v>
      </c>
      <c r="B11" s="95" t="s">
        <v>276</v>
      </c>
      <c r="C11" s="96" t="s">
        <v>189</v>
      </c>
      <c r="D11" s="48">
        <v>32</v>
      </c>
      <c r="E11" s="47">
        <v>8738</v>
      </c>
      <c r="F11" s="47">
        <v>771</v>
      </c>
      <c r="G11" s="110"/>
      <c r="H11" s="48">
        <v>16</v>
      </c>
      <c r="I11" s="100">
        <v>497.9375</v>
      </c>
      <c r="J11" s="48">
        <v>9</v>
      </c>
      <c r="K11" s="100">
        <v>970.88888888888891</v>
      </c>
      <c r="L11" s="48">
        <v>0</v>
      </c>
      <c r="M11" s="48">
        <v>1</v>
      </c>
      <c r="N11" s="110"/>
      <c r="O11" s="51">
        <v>22.73394495412844</v>
      </c>
      <c r="P11" s="51">
        <v>21.50521436848204</v>
      </c>
      <c r="Q11" s="103">
        <v>22.365500603136308</v>
      </c>
      <c r="R11" s="102">
        <v>21.937423312883435</v>
      </c>
      <c r="S11" s="51">
        <v>14.874755381604697</v>
      </c>
      <c r="T11" s="51">
        <v>15.582000000000001</v>
      </c>
      <c r="U11" s="103">
        <v>16.298872180451127</v>
      </c>
      <c r="V11" s="102">
        <v>19.505010020040078</v>
      </c>
      <c r="W11" s="51">
        <v>14.25</v>
      </c>
      <c r="X11" s="51">
        <v>13.307692307692308</v>
      </c>
      <c r="Y11" s="103">
        <v>13.764705882352942</v>
      </c>
      <c r="Z11" s="102">
        <v>13.024390243902438</v>
      </c>
    </row>
    <row r="12" spans="1:26" s="29" customFormat="1" ht="26.1" customHeight="1" x14ac:dyDescent="0.35">
      <c r="A12" s="95">
        <v>170707</v>
      </c>
      <c r="B12" s="95" t="s">
        <v>276</v>
      </c>
      <c r="C12" s="96" t="s">
        <v>190</v>
      </c>
      <c r="D12" s="48">
        <v>35</v>
      </c>
      <c r="E12" s="47">
        <v>4509</v>
      </c>
      <c r="F12" s="47">
        <v>550</v>
      </c>
      <c r="G12" s="110"/>
      <c r="H12" s="48">
        <v>10</v>
      </c>
      <c r="I12" s="100">
        <v>395.9</v>
      </c>
      <c r="J12" s="48">
        <v>5</v>
      </c>
      <c r="K12" s="100">
        <v>901.8</v>
      </c>
      <c r="L12" s="48">
        <v>0</v>
      </c>
      <c r="M12" s="48">
        <v>1</v>
      </c>
      <c r="N12" s="110"/>
      <c r="O12" s="51">
        <v>18.725206611570247</v>
      </c>
      <c r="P12" s="51">
        <v>18.180722891566266</v>
      </c>
      <c r="Q12" s="103">
        <v>20.068750000000001</v>
      </c>
      <c r="R12" s="102">
        <v>18.354297693920337</v>
      </c>
      <c r="S12" s="51">
        <v>10.605839416058394</v>
      </c>
      <c r="T12" s="51">
        <v>11.573529411764707</v>
      </c>
      <c r="U12" s="103">
        <v>14.524137931034483</v>
      </c>
      <c r="V12" s="102">
        <v>13.512915129151292</v>
      </c>
      <c r="W12" s="51">
        <v>16.304347826086957</v>
      </c>
      <c r="X12" s="51">
        <v>12.076923076923077</v>
      </c>
      <c r="Y12" s="103">
        <v>0</v>
      </c>
      <c r="Z12" s="102">
        <v>14</v>
      </c>
    </row>
    <row r="13" spans="1:26" s="29" customFormat="1" ht="26.1" customHeight="1" x14ac:dyDescent="0.35">
      <c r="A13" s="95">
        <v>170708</v>
      </c>
      <c r="B13" s="95" t="s">
        <v>277</v>
      </c>
      <c r="C13" s="96" t="s">
        <v>191</v>
      </c>
      <c r="D13" s="48">
        <v>1</v>
      </c>
      <c r="E13" s="47">
        <v>22409</v>
      </c>
      <c r="F13" s="47">
        <v>2693</v>
      </c>
      <c r="G13" s="110"/>
      <c r="H13" s="48">
        <v>14</v>
      </c>
      <c r="I13" s="100">
        <v>1408.2857142857142</v>
      </c>
      <c r="J13" s="48">
        <v>16</v>
      </c>
      <c r="K13" s="100">
        <v>1400.5625</v>
      </c>
      <c r="L13" s="48">
        <v>3</v>
      </c>
      <c r="M13" s="48">
        <v>0</v>
      </c>
      <c r="N13" s="110"/>
      <c r="O13" s="51">
        <v>30.974025974025974</v>
      </c>
      <c r="P13" s="51">
        <v>29.904819277108434</v>
      </c>
      <c r="Q13" s="103">
        <v>25.443052391799544</v>
      </c>
      <c r="R13" s="102">
        <v>30.329145728643216</v>
      </c>
      <c r="S13" s="51">
        <v>17.558823529411764</v>
      </c>
      <c r="T13" s="51">
        <v>16.64179104477612</v>
      </c>
      <c r="U13" s="103">
        <v>15.43207126948775</v>
      </c>
      <c r="V13" s="102">
        <v>19.049030786773091</v>
      </c>
      <c r="W13" s="51">
        <v>19.419354838709676</v>
      </c>
      <c r="X13" s="51">
        <v>18.111111111111111</v>
      </c>
      <c r="Y13" s="103">
        <v>11.644329896907216</v>
      </c>
      <c r="Z13" s="102">
        <v>17.210227272727273</v>
      </c>
    </row>
    <row r="14" spans="1:26" s="29" customFormat="1" ht="26.1" customHeight="1" x14ac:dyDescent="0.35">
      <c r="A14" s="95">
        <v>170709</v>
      </c>
      <c r="B14" s="95" t="s">
        <v>277</v>
      </c>
      <c r="C14" s="96" t="s">
        <v>192</v>
      </c>
      <c r="D14" s="48">
        <v>1</v>
      </c>
      <c r="E14" s="47">
        <v>18014</v>
      </c>
      <c r="F14" s="47">
        <v>2365</v>
      </c>
      <c r="G14" s="110"/>
      <c r="H14" s="48">
        <v>11</v>
      </c>
      <c r="I14" s="100">
        <v>1422.6363636363637</v>
      </c>
      <c r="J14" s="48">
        <v>13</v>
      </c>
      <c r="K14" s="100">
        <v>1385.6923076923076</v>
      </c>
      <c r="L14" s="48">
        <v>3</v>
      </c>
      <c r="M14" s="48">
        <v>0</v>
      </c>
      <c r="N14" s="110"/>
      <c r="O14" s="51">
        <v>34.015761821366027</v>
      </c>
      <c r="P14" s="51">
        <v>30.493485342019543</v>
      </c>
      <c r="Q14" s="103">
        <v>27</v>
      </c>
      <c r="R14" s="102">
        <v>30.29690048939641</v>
      </c>
      <c r="S14" s="51">
        <v>17.234072022160664</v>
      </c>
      <c r="T14" s="51">
        <v>15.672438672438673</v>
      </c>
      <c r="U14" s="103">
        <v>15.021306818181818</v>
      </c>
      <c r="V14" s="102">
        <v>19.438645980253877</v>
      </c>
      <c r="W14" s="51">
        <v>21.1156462585034</v>
      </c>
      <c r="X14" s="51">
        <v>17.774999999999999</v>
      </c>
      <c r="Y14" s="103">
        <v>16.087591240875913</v>
      </c>
      <c r="Z14" s="102">
        <v>17.955696202531644</v>
      </c>
    </row>
    <row r="15" spans="1:26" s="29" customFormat="1" ht="26.1" customHeight="1" x14ac:dyDescent="0.35">
      <c r="A15" s="95">
        <v>170710</v>
      </c>
      <c r="B15" s="95" t="s">
        <v>277</v>
      </c>
      <c r="C15" s="96" t="s">
        <v>193</v>
      </c>
      <c r="D15" s="48">
        <v>1</v>
      </c>
      <c r="E15" s="47">
        <v>15286</v>
      </c>
      <c r="F15" s="47">
        <v>2012</v>
      </c>
      <c r="G15" s="110"/>
      <c r="H15" s="48">
        <v>10</v>
      </c>
      <c r="I15" s="100">
        <v>1327.4</v>
      </c>
      <c r="J15" s="48">
        <v>13</v>
      </c>
      <c r="K15" s="100">
        <v>1175.8461538461538</v>
      </c>
      <c r="L15" s="48">
        <v>2</v>
      </c>
      <c r="M15" s="48">
        <v>1</v>
      </c>
      <c r="N15" s="110"/>
      <c r="O15" s="51">
        <v>31.943738656987296</v>
      </c>
      <c r="P15" s="51">
        <v>29.918478260869566</v>
      </c>
      <c r="Q15" s="103">
        <v>26.80072463768116</v>
      </c>
      <c r="R15" s="102">
        <v>28.87523629489603</v>
      </c>
      <c r="S15" s="51">
        <v>12.617765814266487</v>
      </c>
      <c r="T15" s="51">
        <v>12.458563535911603</v>
      </c>
      <c r="U15" s="103">
        <v>11.174968071519796</v>
      </c>
      <c r="V15" s="102">
        <v>14.556657223796034</v>
      </c>
      <c r="W15" s="51">
        <v>18.00595238095238</v>
      </c>
      <c r="X15" s="51">
        <v>15.227272727272727</v>
      </c>
      <c r="Y15" s="103">
        <v>11.488505747126437</v>
      </c>
      <c r="Z15" s="102">
        <v>16.917293233082706</v>
      </c>
    </row>
    <row r="16" spans="1:26" s="29" customFormat="1" ht="26.1" customHeight="1" x14ac:dyDescent="0.35">
      <c r="A16" s="95">
        <v>170711</v>
      </c>
      <c r="B16" s="95" t="s">
        <v>276</v>
      </c>
      <c r="C16" s="96" t="s">
        <v>194</v>
      </c>
      <c r="D16" s="48">
        <v>52</v>
      </c>
      <c r="E16" s="47">
        <v>21176</v>
      </c>
      <c r="F16" s="47">
        <v>3046</v>
      </c>
      <c r="G16" s="110"/>
      <c r="H16" s="48">
        <v>22</v>
      </c>
      <c r="I16" s="100">
        <v>824.09090909090912</v>
      </c>
      <c r="J16" s="48">
        <v>14</v>
      </c>
      <c r="K16" s="100">
        <v>1512.5714285714287</v>
      </c>
      <c r="L16" s="48">
        <v>0</v>
      </c>
      <c r="M16" s="48">
        <v>3</v>
      </c>
      <c r="N16" s="110"/>
      <c r="O16" s="51">
        <v>22.909523809523808</v>
      </c>
      <c r="P16" s="51">
        <v>21.72410936205468</v>
      </c>
      <c r="Q16" s="103">
        <v>21.408759124087592</v>
      </c>
      <c r="R16" s="102">
        <v>21.884283246977546</v>
      </c>
      <c r="S16" s="51">
        <v>14.13953488372093</v>
      </c>
      <c r="T16" s="51">
        <v>13.814070351758794</v>
      </c>
      <c r="U16" s="103">
        <v>14.034843205574912</v>
      </c>
      <c r="V16" s="102">
        <v>16.815822002472189</v>
      </c>
      <c r="W16" s="51">
        <v>22.322147651006713</v>
      </c>
      <c r="X16" s="51">
        <v>19.194444444444443</v>
      </c>
      <c r="Y16" s="103">
        <v>17.346938775510203</v>
      </c>
      <c r="Z16" s="102">
        <v>21.89622641509434</v>
      </c>
    </row>
    <row r="17" spans="1:26" s="29" customFormat="1" ht="26.1" customHeight="1" x14ac:dyDescent="0.35">
      <c r="A17" s="95">
        <v>170712</v>
      </c>
      <c r="B17" s="95" t="s">
        <v>276</v>
      </c>
      <c r="C17" s="96" t="s">
        <v>195</v>
      </c>
      <c r="D17" s="48">
        <v>41</v>
      </c>
      <c r="E17" s="47">
        <v>2933</v>
      </c>
      <c r="F17" s="47">
        <v>318</v>
      </c>
      <c r="G17" s="110"/>
      <c r="H17" s="48">
        <v>9</v>
      </c>
      <c r="I17" s="100">
        <v>290.55555555555554</v>
      </c>
      <c r="J17" s="48">
        <v>5</v>
      </c>
      <c r="K17" s="100">
        <v>586.6</v>
      </c>
      <c r="L17" s="48">
        <v>0</v>
      </c>
      <c r="M17" s="48">
        <v>0</v>
      </c>
      <c r="N17" s="110"/>
      <c r="O17" s="51">
        <v>19.444099378881987</v>
      </c>
      <c r="P17" s="51">
        <v>17.904761904761905</v>
      </c>
      <c r="Q17" s="103">
        <v>21.209090909090911</v>
      </c>
      <c r="R17" s="102">
        <v>17.643678160919539</v>
      </c>
      <c r="S17" s="51">
        <v>11.003676470588236</v>
      </c>
      <c r="T17" s="51">
        <v>10.667844522968197</v>
      </c>
      <c r="U17" s="103">
        <v>10.483636363636364</v>
      </c>
      <c r="V17" s="102">
        <v>12.898601398601398</v>
      </c>
      <c r="W17" s="51">
        <v>0</v>
      </c>
      <c r="X17" s="51">
        <v>0</v>
      </c>
      <c r="Y17" s="103">
        <v>0</v>
      </c>
      <c r="Z17" s="102">
        <v>0</v>
      </c>
    </row>
    <row r="18" spans="1:26" s="29" customFormat="1" ht="26.1" customHeight="1" x14ac:dyDescent="0.35">
      <c r="A18" s="95">
        <v>170713</v>
      </c>
      <c r="B18" s="95" t="s">
        <v>276</v>
      </c>
      <c r="C18" s="96" t="s">
        <v>196</v>
      </c>
      <c r="D18" s="48">
        <v>10</v>
      </c>
      <c r="E18" s="47">
        <v>3273</v>
      </c>
      <c r="F18" s="47">
        <v>340</v>
      </c>
      <c r="G18" s="110"/>
      <c r="H18" s="48">
        <v>5</v>
      </c>
      <c r="I18" s="100">
        <v>586.6</v>
      </c>
      <c r="J18" s="48">
        <v>3</v>
      </c>
      <c r="K18" s="100">
        <v>1091</v>
      </c>
      <c r="L18" s="48">
        <v>0</v>
      </c>
      <c r="M18" s="48">
        <v>0</v>
      </c>
      <c r="N18" s="110"/>
      <c r="O18" s="51">
        <v>18.871794871794872</v>
      </c>
      <c r="P18" s="51">
        <v>18.725631768953068</v>
      </c>
      <c r="Q18" s="103">
        <v>18.321839080459771</v>
      </c>
      <c r="R18" s="102">
        <v>19.03942652329749</v>
      </c>
      <c r="S18" s="51">
        <v>11.414772727272727</v>
      </c>
      <c r="T18" s="51">
        <v>11.23728813559322</v>
      </c>
      <c r="U18" s="103">
        <v>12.402116402116402</v>
      </c>
      <c r="V18" s="102">
        <v>14.581395348837209</v>
      </c>
      <c r="W18" s="51">
        <v>0</v>
      </c>
      <c r="X18" s="51">
        <v>0</v>
      </c>
      <c r="Y18" s="103">
        <v>0</v>
      </c>
      <c r="Z18" s="102">
        <v>0</v>
      </c>
    </row>
    <row r="19" spans="1:26" s="29" customFormat="1" ht="26.1" customHeight="1" x14ac:dyDescent="0.35">
      <c r="A19" s="95">
        <v>170714</v>
      </c>
      <c r="B19" s="95" t="s">
        <v>276</v>
      </c>
      <c r="C19" s="96" t="s">
        <v>197</v>
      </c>
      <c r="D19" s="48">
        <v>4</v>
      </c>
      <c r="E19" s="47">
        <v>8474</v>
      </c>
      <c r="F19" s="47">
        <v>1281</v>
      </c>
      <c r="G19" s="110"/>
      <c r="H19" s="48">
        <v>7</v>
      </c>
      <c r="I19" s="100">
        <v>1027.5714285714287</v>
      </c>
      <c r="J19" s="48">
        <v>7</v>
      </c>
      <c r="K19" s="100">
        <v>1210.5714285714287</v>
      </c>
      <c r="L19" s="48">
        <v>1</v>
      </c>
      <c r="M19" s="48">
        <v>0</v>
      </c>
      <c r="N19" s="110"/>
      <c r="O19" s="51">
        <v>38.310447761194027</v>
      </c>
      <c r="P19" s="51">
        <v>33.626666666666665</v>
      </c>
      <c r="Q19" s="103">
        <v>31.175355450236967</v>
      </c>
      <c r="R19" s="102">
        <v>32.60696517412935</v>
      </c>
      <c r="S19" s="51">
        <v>15.945876288659793</v>
      </c>
      <c r="T19" s="51">
        <v>14.586294416243655</v>
      </c>
      <c r="U19" s="103">
        <v>16.279518072289157</v>
      </c>
      <c r="V19" s="102">
        <v>19.464102564102564</v>
      </c>
      <c r="W19" s="51">
        <v>36.887096774193552</v>
      </c>
      <c r="X19" s="51">
        <v>30.666666666666668</v>
      </c>
      <c r="Y19" s="103">
        <v>24.245901639344261</v>
      </c>
      <c r="Z19" s="102">
        <v>33.033898305084747</v>
      </c>
    </row>
    <row r="20" spans="1:26" s="29" customFormat="1" ht="26.1" customHeight="1" x14ac:dyDescent="0.35">
      <c r="A20" s="95">
        <v>170715</v>
      </c>
      <c r="B20" s="95" t="s">
        <v>276</v>
      </c>
      <c r="C20" s="96" t="s">
        <v>198</v>
      </c>
      <c r="D20" s="48">
        <v>2</v>
      </c>
      <c r="E20" s="47">
        <v>5391</v>
      </c>
      <c r="F20" s="47">
        <v>632</v>
      </c>
      <c r="G20" s="110"/>
      <c r="H20" s="48">
        <v>5</v>
      </c>
      <c r="I20" s="100">
        <v>951.8</v>
      </c>
      <c r="J20" s="48">
        <v>4</v>
      </c>
      <c r="K20" s="100">
        <v>1347.75</v>
      </c>
      <c r="L20" s="48">
        <v>0</v>
      </c>
      <c r="M20" s="48">
        <v>1</v>
      </c>
      <c r="N20" s="110"/>
      <c r="O20" s="51">
        <v>28.168874172185429</v>
      </c>
      <c r="P20" s="51">
        <v>27.306930693069308</v>
      </c>
      <c r="Q20" s="103">
        <v>26.773885350318473</v>
      </c>
      <c r="R20" s="102">
        <v>27.361774744027304</v>
      </c>
      <c r="S20" s="51">
        <v>15.513409961685824</v>
      </c>
      <c r="T20" s="51">
        <v>16.761904761904763</v>
      </c>
      <c r="U20" s="103">
        <v>17.028673835125449</v>
      </c>
      <c r="V20" s="102">
        <v>18.919847328244273</v>
      </c>
      <c r="W20" s="51">
        <v>17.542857142857144</v>
      </c>
      <c r="X20" s="51">
        <v>15.227272727272727</v>
      </c>
      <c r="Y20" s="103">
        <v>12</v>
      </c>
      <c r="Z20" s="102">
        <v>14.8</v>
      </c>
    </row>
    <row r="21" spans="1:26" s="29" customFormat="1" ht="26.1" customHeight="1" x14ac:dyDescent="0.35">
      <c r="A21" s="95">
        <v>170716</v>
      </c>
      <c r="B21" s="95" t="s">
        <v>276</v>
      </c>
      <c r="C21" s="96" t="s">
        <v>199</v>
      </c>
      <c r="D21" s="48">
        <v>13</v>
      </c>
      <c r="E21" s="47">
        <v>858</v>
      </c>
      <c r="F21" s="47">
        <v>38</v>
      </c>
      <c r="G21" s="110"/>
      <c r="H21" s="48">
        <v>4</v>
      </c>
      <c r="I21" s="100">
        <v>205</v>
      </c>
      <c r="J21" s="48">
        <v>2</v>
      </c>
      <c r="K21" s="100">
        <v>429</v>
      </c>
      <c r="L21" s="48">
        <v>0</v>
      </c>
      <c r="M21" s="48">
        <v>0</v>
      </c>
      <c r="N21" s="110"/>
      <c r="O21" s="51">
        <v>13.239795918367347</v>
      </c>
      <c r="P21" s="51">
        <v>14.571428571428571</v>
      </c>
      <c r="Q21" s="103">
        <v>18.357954545454547</v>
      </c>
      <c r="R21" s="102">
        <v>14.502564102564103</v>
      </c>
      <c r="S21" s="51">
        <v>13.148514851485148</v>
      </c>
      <c r="T21" s="51">
        <v>14.920353982300885</v>
      </c>
      <c r="U21" s="103">
        <v>16.391666666666666</v>
      </c>
      <c r="V21" s="102">
        <v>18.140186915887849</v>
      </c>
      <c r="W21" s="51">
        <v>0</v>
      </c>
      <c r="X21" s="51">
        <v>0</v>
      </c>
      <c r="Y21" s="103">
        <v>0</v>
      </c>
      <c r="Z21" s="102">
        <v>0</v>
      </c>
    </row>
    <row r="22" spans="1:26" s="25" customFormat="1" ht="26.1" customHeight="1" x14ac:dyDescent="0.35">
      <c r="A22" s="106"/>
      <c r="B22" s="106"/>
      <c r="C22" s="106" t="s">
        <v>13</v>
      </c>
      <c r="D22" s="107"/>
      <c r="E22" s="108"/>
      <c r="F22" s="108"/>
      <c r="G22" s="107"/>
      <c r="H22" s="107"/>
      <c r="I22" s="108"/>
      <c r="J22" s="107"/>
      <c r="K22" s="108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s="29" customFormat="1" ht="26.1" customHeight="1" x14ac:dyDescent="0.35">
      <c r="A23" s="95"/>
      <c r="B23" s="95" t="s">
        <v>277</v>
      </c>
      <c r="C23" s="96"/>
      <c r="D23" s="110"/>
      <c r="E23" s="97">
        <v>69644</v>
      </c>
      <c r="F23" s="97">
        <v>8548</v>
      </c>
      <c r="G23" s="98"/>
      <c r="H23" s="99">
        <v>49</v>
      </c>
      <c r="I23" s="100">
        <v>1246.8571428571429</v>
      </c>
      <c r="J23" s="135">
        <v>53</v>
      </c>
      <c r="K23" s="100">
        <v>1314.0377358490566</v>
      </c>
      <c r="L23" s="136">
        <v>10</v>
      </c>
      <c r="M23" s="136">
        <v>1</v>
      </c>
      <c r="N23" s="105"/>
      <c r="O23" s="101">
        <v>32.122563718140931</v>
      </c>
      <c r="P23" s="101">
        <v>30.301810121906168</v>
      </c>
      <c r="Q23" s="103">
        <v>27.582556839358926</v>
      </c>
      <c r="R23" s="102">
        <v>30.217806648834543</v>
      </c>
      <c r="S23" s="101">
        <v>16.281471481606481</v>
      </c>
      <c r="T23" s="101">
        <v>15.434192200557103</v>
      </c>
      <c r="U23" s="103">
        <v>14.249747899159663</v>
      </c>
      <c r="V23" s="102">
        <v>18.256059009483668</v>
      </c>
      <c r="W23" s="101">
        <v>20.76860841423948</v>
      </c>
      <c r="X23" s="101">
        <v>18.131832797427652</v>
      </c>
      <c r="Y23" s="103">
        <v>14.486531986531986</v>
      </c>
      <c r="Z23" s="102">
        <v>18.297723292469353</v>
      </c>
    </row>
    <row r="24" spans="1:26" s="29" customFormat="1" ht="26.1" customHeight="1" x14ac:dyDescent="0.35">
      <c r="A24" s="95"/>
      <c r="B24" s="95" t="s">
        <v>276</v>
      </c>
      <c r="C24" s="96"/>
      <c r="D24" s="110"/>
      <c r="E24" s="97">
        <v>76587</v>
      </c>
      <c r="F24" s="97">
        <v>8986</v>
      </c>
      <c r="G24" s="98"/>
      <c r="H24" s="99">
        <v>120</v>
      </c>
      <c r="I24" s="100">
        <v>563.3416666666667</v>
      </c>
      <c r="J24" s="135">
        <v>71</v>
      </c>
      <c r="K24" s="100">
        <v>1078.6901408450703</v>
      </c>
      <c r="L24" s="136">
        <v>1</v>
      </c>
      <c r="M24" s="136">
        <v>7</v>
      </c>
      <c r="N24" s="105"/>
      <c r="O24" s="101">
        <v>21.654090095950561</v>
      </c>
      <c r="P24" s="101">
        <v>20.891803812937919</v>
      </c>
      <c r="Q24" s="103">
        <v>21.607448912326962</v>
      </c>
      <c r="R24" s="102">
        <v>20.895952782462057</v>
      </c>
      <c r="S24" s="101">
        <v>14.398949474737369</v>
      </c>
      <c r="T24" s="101">
        <v>14.500251382604324</v>
      </c>
      <c r="U24" s="103">
        <v>14.939679547596606</v>
      </c>
      <c r="V24" s="102">
        <v>17.301331992963057</v>
      </c>
      <c r="W24" s="101">
        <v>21.561881188118811</v>
      </c>
      <c r="X24" s="101">
        <v>19.040106951871657</v>
      </c>
      <c r="Y24" s="103">
        <v>17.823970037453183</v>
      </c>
      <c r="Z24" s="102">
        <v>18.835260115606935</v>
      </c>
    </row>
    <row r="25" spans="1:26" s="29" customFormat="1" ht="26.1" customHeight="1" x14ac:dyDescent="0.35">
      <c r="A25" s="95"/>
      <c r="B25" s="131" t="s">
        <v>322</v>
      </c>
      <c r="C25" s="96"/>
      <c r="D25" s="110"/>
      <c r="E25" s="97">
        <v>146231</v>
      </c>
      <c r="F25" s="97">
        <v>17534</v>
      </c>
      <c r="G25" s="111"/>
      <c r="H25" s="112">
        <v>169</v>
      </c>
      <c r="I25" s="100">
        <v>761.52071005917162</v>
      </c>
      <c r="J25" s="135">
        <v>124</v>
      </c>
      <c r="K25" s="100">
        <v>1179.2822580645161</v>
      </c>
      <c r="L25" s="136">
        <v>11</v>
      </c>
      <c r="M25" s="136">
        <v>8</v>
      </c>
      <c r="N25" s="105"/>
      <c r="O25" s="101">
        <v>24.821821481229442</v>
      </c>
      <c r="P25" s="101">
        <v>23.772048846675712</v>
      </c>
      <c r="Q25" s="103">
        <v>23.439378356759228</v>
      </c>
      <c r="R25" s="102">
        <v>23.750204750204752</v>
      </c>
      <c r="S25" s="101">
        <v>15.200258583536849</v>
      </c>
      <c r="T25" s="101">
        <v>14.891824817518248</v>
      </c>
      <c r="U25" s="103">
        <v>14.655353927136723</v>
      </c>
      <c r="V25" s="102">
        <v>17.699531204219163</v>
      </c>
      <c r="W25" s="101">
        <v>21.082191780821919</v>
      </c>
      <c r="X25" s="101">
        <v>18.472891566265059</v>
      </c>
      <c r="Y25" s="103">
        <v>15.521486643437862</v>
      </c>
      <c r="Z25" s="102">
        <v>18.500545256270446</v>
      </c>
    </row>
    <row r="26" spans="1:26" ht="17.100000000000001" customHeight="1" x14ac:dyDescent="0.25">
      <c r="B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U26" s="18"/>
      <c r="V26" s="18"/>
      <c r="W26" s="18"/>
      <c r="X26" s="18"/>
      <c r="Y26" s="18"/>
      <c r="Z26" s="18"/>
    </row>
    <row r="27" spans="1:26" ht="18.75" x14ac:dyDescent="0.3">
      <c r="A27" s="44" t="s">
        <v>280</v>
      </c>
      <c r="B27" s="44"/>
      <c r="C27" s="44"/>
      <c r="D27" s="44"/>
      <c r="E27" s="44"/>
      <c r="F27" s="44"/>
      <c r="G27" s="120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8.75" x14ac:dyDescent="0.3">
      <c r="A28" s="52" t="s">
        <v>287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8.75" x14ac:dyDescent="0.3">
      <c r="A29" s="52" t="s">
        <v>340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8.75" x14ac:dyDescent="0.3">
      <c r="A30" s="52" t="s">
        <v>323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8.75" x14ac:dyDescent="0.3">
      <c r="A31" s="52" t="s">
        <v>331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8.75" x14ac:dyDescent="0.3">
      <c r="A32" s="52" t="s">
        <v>332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s="23" customFormat="1" ht="15" customHeight="1" x14ac:dyDescent="0.25">
      <c r="A33" s="219" t="s">
        <v>333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</row>
    <row r="34" spans="1:26" s="23" customFormat="1" ht="15" customHeight="1" x14ac:dyDescent="0.25">
      <c r="A34" s="235" t="s">
        <v>335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121"/>
    </row>
    <row r="35" spans="1:26" s="23" customFormat="1" ht="15" customHeight="1" x14ac:dyDescent="0.25">
      <c r="A35" s="219" t="s">
        <v>334</v>
      </c>
      <c r="B35" s="219"/>
      <c r="C35" s="219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</row>
    <row r="36" spans="1:26" ht="15" customHeight="1" x14ac:dyDescent="0.25">
      <c r="A36" s="235" t="s">
        <v>329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121"/>
    </row>
  </sheetData>
  <mergeCells count="13">
    <mergeCell ref="O3:Z3"/>
    <mergeCell ref="A33:Z33"/>
    <mergeCell ref="A3:F3"/>
    <mergeCell ref="H3:M3"/>
    <mergeCell ref="H4:I4"/>
    <mergeCell ref="J4:K4"/>
    <mergeCell ref="L4:M4"/>
    <mergeCell ref="O4:R4"/>
    <mergeCell ref="A34:Y34"/>
    <mergeCell ref="A35:C35"/>
    <mergeCell ref="A36:Y36"/>
    <mergeCell ref="S4:U4"/>
    <mergeCell ref="W4:Z4"/>
  </mergeCells>
  <printOptions verticalCentered="1"/>
  <pageMargins left="0.31496062992125984" right="0.31496062992125984" top="0.74803149606299213" bottom="0.74803149606299213" header="0.31496062992125984" footer="0.31496062992125984"/>
  <pageSetup paperSize="9" scale="41" orientation="landscape" r:id="rId1"/>
  <headerFooter scaleWithDoc="0">
    <oddHeader>&amp;L&amp;G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"/>
  <sheetViews>
    <sheetView showGridLines="0" topLeftCell="A4" zoomScale="60" zoomScaleNormal="60" zoomScalePageLayoutView="50" workbookViewId="0">
      <selection sqref="A1:Z34"/>
    </sheetView>
  </sheetViews>
  <sheetFormatPr baseColWidth="10" defaultRowHeight="15" x14ac:dyDescent="0.25"/>
  <cols>
    <col min="1" max="2" width="15.7109375" customWidth="1"/>
    <col min="3" max="3" width="42.140625" customWidth="1"/>
    <col min="4" max="4" width="9.7109375" customWidth="1"/>
    <col min="5" max="5" width="16.85546875" customWidth="1"/>
    <col min="6" max="6" width="16.140625" customWidth="1"/>
    <col min="7" max="7" width="2" customWidth="1"/>
    <col min="8" max="8" width="9.7109375" customWidth="1"/>
    <col min="9" max="9" width="18" bestFit="1" customWidth="1"/>
    <col min="10" max="10" width="9.7109375" customWidth="1"/>
    <col min="11" max="11" width="18" bestFit="1" customWidth="1"/>
    <col min="12" max="13" width="9.7109375" customWidth="1"/>
    <col min="14" max="14" width="2.42578125" customWidth="1"/>
    <col min="15" max="26" width="10.7109375" customWidth="1"/>
    <col min="27" max="27" width="7.7109375" customWidth="1"/>
    <col min="28" max="28" width="11.42578125" customWidth="1"/>
  </cols>
  <sheetData>
    <row r="1" spans="1:27" ht="31.5" x14ac:dyDescent="0.5">
      <c r="A1" s="168" t="s">
        <v>318</v>
      </c>
      <c r="C1" s="16"/>
      <c r="G1" s="2"/>
    </row>
    <row r="2" spans="1:27" ht="15" customHeight="1" x14ac:dyDescent="0.25">
      <c r="A2" s="1"/>
      <c r="C2" s="1"/>
      <c r="D2" s="1"/>
      <c r="E2" s="4"/>
      <c r="F2" s="4"/>
      <c r="G2" s="5"/>
      <c r="H2" s="3"/>
      <c r="I2" s="3"/>
      <c r="J2" s="3"/>
    </row>
    <row r="3" spans="1:27" s="125" customFormat="1" ht="57.75" customHeight="1" x14ac:dyDescent="0.25">
      <c r="A3" s="232" t="s">
        <v>18</v>
      </c>
      <c r="B3" s="232"/>
      <c r="C3" s="232"/>
      <c r="D3" s="232"/>
      <c r="E3" s="232"/>
      <c r="F3" s="232"/>
      <c r="G3" s="124"/>
      <c r="H3" s="233" t="s">
        <v>20</v>
      </c>
      <c r="I3" s="233"/>
      <c r="J3" s="233"/>
      <c r="K3" s="233"/>
      <c r="L3" s="233"/>
      <c r="M3" s="233"/>
      <c r="O3" s="231" t="s">
        <v>303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spans="1:27" s="24" customFormat="1" ht="63" customHeight="1" x14ac:dyDescent="0.4">
      <c r="A4" s="34"/>
      <c r="B4" s="126"/>
      <c r="C4" s="126"/>
      <c r="D4" s="126"/>
      <c r="E4" s="126"/>
      <c r="F4" s="126"/>
      <c r="G4" s="127"/>
      <c r="H4" s="222" t="s">
        <v>338</v>
      </c>
      <c r="I4" s="223"/>
      <c r="J4" s="224" t="s">
        <v>279</v>
      </c>
      <c r="K4" s="225"/>
      <c r="L4" s="226" t="s">
        <v>19</v>
      </c>
      <c r="M4" s="227"/>
      <c r="N4" s="128"/>
      <c r="O4" s="228" t="s">
        <v>336</v>
      </c>
      <c r="P4" s="228"/>
      <c r="Q4" s="228"/>
      <c r="R4" s="228"/>
      <c r="S4" s="229" t="s">
        <v>279</v>
      </c>
      <c r="T4" s="229"/>
      <c r="U4" s="229"/>
      <c r="V4" s="117"/>
      <c r="W4" s="228" t="s">
        <v>19</v>
      </c>
      <c r="X4" s="228"/>
      <c r="Y4" s="228"/>
      <c r="Z4" s="228"/>
    </row>
    <row r="5" spans="1:27" s="24" customFormat="1" ht="190.5" customHeight="1" x14ac:dyDescent="0.4">
      <c r="A5" s="35" t="s">
        <v>283</v>
      </c>
      <c r="B5" s="113" t="s">
        <v>282</v>
      </c>
      <c r="C5" s="114" t="s">
        <v>281</v>
      </c>
      <c r="D5" s="113" t="s">
        <v>304</v>
      </c>
      <c r="E5" s="113" t="s">
        <v>298</v>
      </c>
      <c r="F5" s="113" t="s">
        <v>299</v>
      </c>
      <c r="G5" s="129"/>
      <c r="H5" s="115" t="s">
        <v>290</v>
      </c>
      <c r="I5" s="116" t="s">
        <v>300</v>
      </c>
      <c r="J5" s="113" t="s">
        <v>293</v>
      </c>
      <c r="K5" s="113" t="s">
        <v>301</v>
      </c>
      <c r="L5" s="113" t="s">
        <v>302</v>
      </c>
      <c r="M5" s="113" t="s">
        <v>295</v>
      </c>
      <c r="N5" s="128"/>
      <c r="O5" s="119" t="s">
        <v>307</v>
      </c>
      <c r="P5" s="119" t="s">
        <v>308</v>
      </c>
      <c r="Q5" s="119" t="s">
        <v>309</v>
      </c>
      <c r="R5" s="119" t="s">
        <v>311</v>
      </c>
      <c r="S5" s="119" t="s">
        <v>307</v>
      </c>
      <c r="T5" s="119" t="s">
        <v>308</v>
      </c>
      <c r="U5" s="119" t="s">
        <v>309</v>
      </c>
      <c r="V5" s="119" t="s">
        <v>311</v>
      </c>
      <c r="W5" s="119" t="s">
        <v>307</v>
      </c>
      <c r="X5" s="119" t="s">
        <v>308</v>
      </c>
      <c r="Y5" s="119" t="s">
        <v>309</v>
      </c>
      <c r="Z5" s="119" t="s">
        <v>311</v>
      </c>
    </row>
    <row r="6" spans="1:27" s="29" customFormat="1" ht="26.1" customHeight="1" x14ac:dyDescent="0.35">
      <c r="A6" s="95">
        <v>170801</v>
      </c>
      <c r="B6" s="95" t="s">
        <v>276</v>
      </c>
      <c r="C6" s="96" t="s">
        <v>200</v>
      </c>
      <c r="D6" s="48">
        <v>15</v>
      </c>
      <c r="E6" s="47">
        <v>3388</v>
      </c>
      <c r="F6" s="47">
        <v>377</v>
      </c>
      <c r="G6" s="110"/>
      <c r="H6" s="48">
        <v>5</v>
      </c>
      <c r="I6" s="100">
        <v>602.20000000000005</v>
      </c>
      <c r="J6" s="48">
        <v>5</v>
      </c>
      <c r="K6" s="100">
        <v>677.6</v>
      </c>
      <c r="L6" s="48">
        <v>0</v>
      </c>
      <c r="M6" s="48">
        <v>1</v>
      </c>
      <c r="N6" s="110"/>
      <c r="O6" s="51">
        <v>28.168141592920353</v>
      </c>
      <c r="P6" s="51">
        <v>24.235059760956176</v>
      </c>
      <c r="Q6" s="103">
        <v>24.439024390243901</v>
      </c>
      <c r="R6" s="102">
        <v>25.09090909090909</v>
      </c>
      <c r="S6" s="51">
        <v>13.783549783549784</v>
      </c>
      <c r="T6" s="51">
        <v>12.191304347826087</v>
      </c>
      <c r="U6" s="103">
        <v>11.523809523809524</v>
      </c>
      <c r="V6" s="102">
        <v>13.147186147186147</v>
      </c>
      <c r="W6" s="51">
        <v>10.545454545454545</v>
      </c>
      <c r="X6" s="51">
        <v>9.0769230769230766</v>
      </c>
      <c r="Y6" s="103">
        <v>7.867924528301887</v>
      </c>
      <c r="Z6" s="102">
        <v>9.5740740740740744</v>
      </c>
      <c r="AA6" s="38"/>
    </row>
    <row r="7" spans="1:27" s="29" customFormat="1" ht="26.1" customHeight="1" x14ac:dyDescent="0.35">
      <c r="A7" s="95">
        <v>170802</v>
      </c>
      <c r="B7" s="95" t="s">
        <v>276</v>
      </c>
      <c r="C7" s="96" t="s">
        <v>201</v>
      </c>
      <c r="D7" s="48">
        <v>32</v>
      </c>
      <c r="E7" s="47">
        <v>6742</v>
      </c>
      <c r="F7" s="47">
        <v>704</v>
      </c>
      <c r="G7" s="110"/>
      <c r="H7" s="48">
        <v>10</v>
      </c>
      <c r="I7" s="100">
        <v>603.79999999999995</v>
      </c>
      <c r="J7" s="48">
        <v>9</v>
      </c>
      <c r="K7" s="100">
        <v>749.11111111111109</v>
      </c>
      <c r="L7" s="48">
        <v>1</v>
      </c>
      <c r="M7" s="48">
        <v>0</v>
      </c>
      <c r="N7" s="110"/>
      <c r="O7" s="51">
        <v>27.553061224489795</v>
      </c>
      <c r="P7" s="51">
        <v>26.50632911392405</v>
      </c>
      <c r="Q7" s="103">
        <v>28.745762711864408</v>
      </c>
      <c r="R7" s="102">
        <v>28.023752969121141</v>
      </c>
      <c r="S7" s="51">
        <v>13.837894736842106</v>
      </c>
      <c r="T7" s="51">
        <v>14.325379609544468</v>
      </c>
      <c r="U7" s="103">
        <v>15.126410835214447</v>
      </c>
      <c r="V7" s="102">
        <v>16.459227467811157</v>
      </c>
      <c r="W7" s="51">
        <v>21.78</v>
      </c>
      <c r="X7" s="51">
        <v>21.137254901960784</v>
      </c>
      <c r="Y7" s="103">
        <v>16.942307692307693</v>
      </c>
      <c r="Z7" s="102">
        <v>20.723404255319149</v>
      </c>
      <c r="AA7" s="38"/>
    </row>
    <row r="8" spans="1:27" s="29" customFormat="1" ht="26.1" customHeight="1" x14ac:dyDescent="0.35">
      <c r="A8" s="95">
        <v>170803</v>
      </c>
      <c r="B8" s="95" t="s">
        <v>276</v>
      </c>
      <c r="C8" s="96" t="s">
        <v>202</v>
      </c>
      <c r="D8" s="48">
        <v>34</v>
      </c>
      <c r="E8" s="47">
        <v>2766</v>
      </c>
      <c r="F8" s="47">
        <v>251</v>
      </c>
      <c r="G8" s="110"/>
      <c r="H8" s="48">
        <v>9</v>
      </c>
      <c r="I8" s="100">
        <v>279.44444444444446</v>
      </c>
      <c r="J8" s="48">
        <v>5</v>
      </c>
      <c r="K8" s="100">
        <v>553.20000000000005</v>
      </c>
      <c r="L8" s="48">
        <v>0</v>
      </c>
      <c r="M8" s="48">
        <v>1</v>
      </c>
      <c r="N8" s="110"/>
      <c r="O8" s="51">
        <v>15.116438356164384</v>
      </c>
      <c r="P8" s="51">
        <v>15.366359447004609</v>
      </c>
      <c r="Q8" s="103">
        <v>17.060150375939848</v>
      </c>
      <c r="R8" s="102">
        <v>15.41</v>
      </c>
      <c r="S8" s="51">
        <v>11.280141843971631</v>
      </c>
      <c r="T8" s="51">
        <v>10.967625899280575</v>
      </c>
      <c r="U8" s="103">
        <v>12.685714285714285</v>
      </c>
      <c r="V8" s="102">
        <v>12.863970588235293</v>
      </c>
      <c r="W8" s="51">
        <v>15.411764705882353</v>
      </c>
      <c r="X8" s="51">
        <v>14.368421052631579</v>
      </c>
      <c r="Y8" s="103">
        <v>11.818181818181818</v>
      </c>
      <c r="Z8" s="102">
        <v>14.5</v>
      </c>
      <c r="AA8" s="38"/>
    </row>
    <row r="9" spans="1:27" s="29" customFormat="1" ht="26.1" customHeight="1" x14ac:dyDescent="0.35">
      <c r="A9" s="95">
        <v>170804</v>
      </c>
      <c r="B9" s="95" t="s">
        <v>276</v>
      </c>
      <c r="C9" s="96" t="s">
        <v>203</v>
      </c>
      <c r="D9" s="48">
        <v>33</v>
      </c>
      <c r="E9" s="47">
        <v>1407</v>
      </c>
      <c r="F9" s="47">
        <v>76</v>
      </c>
      <c r="G9" s="110"/>
      <c r="H9" s="48">
        <v>6</v>
      </c>
      <c r="I9" s="100">
        <v>221.83333333333334</v>
      </c>
      <c r="J9" s="48">
        <v>4</v>
      </c>
      <c r="K9" s="100">
        <v>351.75</v>
      </c>
      <c r="L9" s="48">
        <v>0</v>
      </c>
      <c r="M9" s="48">
        <v>1</v>
      </c>
      <c r="N9" s="110"/>
      <c r="O9" s="51">
        <v>14.763333333333334</v>
      </c>
      <c r="P9" s="51">
        <v>14.114457831325302</v>
      </c>
      <c r="Q9" s="103">
        <v>18.093425605536332</v>
      </c>
      <c r="R9" s="102">
        <v>14.924731182795698</v>
      </c>
      <c r="S9" s="51">
        <v>9.4772727272727266</v>
      </c>
      <c r="T9" s="51">
        <v>10.696261682242991</v>
      </c>
      <c r="U9" s="103">
        <v>10.102880658436215</v>
      </c>
      <c r="V9" s="102">
        <v>12.202586206896552</v>
      </c>
      <c r="W9" s="51">
        <v>3</v>
      </c>
      <c r="X9" s="51">
        <v>2.7777777777777777</v>
      </c>
      <c r="Y9" s="103">
        <v>2</v>
      </c>
      <c r="Z9" s="102">
        <v>3</v>
      </c>
      <c r="AA9" s="38"/>
    </row>
    <row r="10" spans="1:27" s="26" customFormat="1" ht="26.1" customHeight="1" x14ac:dyDescent="0.35">
      <c r="A10" s="95">
        <v>170805</v>
      </c>
      <c r="B10" s="95" t="s">
        <v>276</v>
      </c>
      <c r="C10" s="96" t="s">
        <v>204</v>
      </c>
      <c r="D10" s="48">
        <v>35</v>
      </c>
      <c r="E10" s="47">
        <v>5556</v>
      </c>
      <c r="F10" s="47">
        <v>582</v>
      </c>
      <c r="G10" s="110"/>
      <c r="H10" s="48">
        <v>9</v>
      </c>
      <c r="I10" s="100">
        <v>552.66666666666663</v>
      </c>
      <c r="J10" s="48">
        <v>7</v>
      </c>
      <c r="K10" s="100">
        <v>793.71428571428567</v>
      </c>
      <c r="L10" s="48">
        <v>0</v>
      </c>
      <c r="M10" s="48">
        <v>1</v>
      </c>
      <c r="N10" s="110"/>
      <c r="O10" s="51">
        <v>23.279260780287473</v>
      </c>
      <c r="P10" s="51">
        <v>22.763779527559056</v>
      </c>
      <c r="Q10" s="103">
        <v>23.956140350877192</v>
      </c>
      <c r="R10" s="102">
        <v>23.190789473684209</v>
      </c>
      <c r="S10" s="51">
        <v>11.332446808510639</v>
      </c>
      <c r="T10" s="51">
        <v>11.881136950904393</v>
      </c>
      <c r="U10" s="103">
        <v>11.293975903614458</v>
      </c>
      <c r="V10" s="102">
        <v>14.2421875</v>
      </c>
      <c r="W10" s="51">
        <v>22.309090909090909</v>
      </c>
      <c r="X10" s="51">
        <v>19.781818181818181</v>
      </c>
      <c r="Y10" s="103">
        <v>14.729166666666666</v>
      </c>
      <c r="Z10" s="102">
        <v>16.479166666666668</v>
      </c>
      <c r="AA10" s="38"/>
    </row>
    <row r="11" spans="1:27" s="29" customFormat="1" ht="26.1" customHeight="1" x14ac:dyDescent="0.35">
      <c r="A11" s="95">
        <v>170806</v>
      </c>
      <c r="B11" s="95" t="s">
        <v>276</v>
      </c>
      <c r="C11" s="96" t="s">
        <v>205</v>
      </c>
      <c r="D11" s="48">
        <v>37</v>
      </c>
      <c r="E11" s="47">
        <v>4060</v>
      </c>
      <c r="F11" s="47">
        <v>315</v>
      </c>
      <c r="G11" s="110"/>
      <c r="H11" s="48">
        <v>11</v>
      </c>
      <c r="I11" s="100">
        <v>340.45454545454544</v>
      </c>
      <c r="J11" s="48">
        <v>7</v>
      </c>
      <c r="K11" s="100">
        <v>580</v>
      </c>
      <c r="L11" s="48">
        <v>0</v>
      </c>
      <c r="M11" s="48">
        <v>1</v>
      </c>
      <c r="N11" s="110"/>
      <c r="O11" s="51">
        <v>19.026833631484795</v>
      </c>
      <c r="P11" s="51">
        <v>17.508250825082509</v>
      </c>
      <c r="Q11" s="103">
        <v>22.149193548387096</v>
      </c>
      <c r="R11" s="102">
        <v>18.168761220825854</v>
      </c>
      <c r="S11" s="51">
        <v>11.888888888888889</v>
      </c>
      <c r="T11" s="51">
        <v>11.209677419354838</v>
      </c>
      <c r="U11" s="103">
        <v>14.605714285714285</v>
      </c>
      <c r="V11" s="102">
        <v>14.702312138728324</v>
      </c>
      <c r="W11" s="51">
        <v>25.09090909090909</v>
      </c>
      <c r="X11" s="51">
        <v>25.304347826086957</v>
      </c>
      <c r="Y11" s="103">
        <v>22.227272727272727</v>
      </c>
      <c r="Z11" s="102">
        <v>24.476190476190474</v>
      </c>
      <c r="AA11" s="38"/>
    </row>
    <row r="12" spans="1:27" s="29" customFormat="1" ht="26.1" customHeight="1" x14ac:dyDescent="0.35">
      <c r="A12" s="95">
        <v>170807</v>
      </c>
      <c r="B12" s="95" t="s">
        <v>276</v>
      </c>
      <c r="C12" s="96" t="s">
        <v>206</v>
      </c>
      <c r="D12" s="48">
        <v>21</v>
      </c>
      <c r="E12" s="47">
        <v>1136</v>
      </c>
      <c r="F12" s="47">
        <v>39</v>
      </c>
      <c r="G12" s="110"/>
      <c r="H12" s="48">
        <v>5</v>
      </c>
      <c r="I12" s="100">
        <v>219.4</v>
      </c>
      <c r="J12" s="48">
        <v>4</v>
      </c>
      <c r="K12" s="100">
        <v>284</v>
      </c>
      <c r="L12" s="48">
        <v>0</v>
      </c>
      <c r="M12" s="48">
        <v>1</v>
      </c>
      <c r="N12" s="110"/>
      <c r="O12" s="51">
        <v>11.690391459074734</v>
      </c>
      <c r="P12" s="51">
        <v>11.819787985865725</v>
      </c>
      <c r="Q12" s="103">
        <v>13.328621908127209</v>
      </c>
      <c r="R12" s="102">
        <v>12.047619047619047</v>
      </c>
      <c r="S12" s="51">
        <v>9.434579439252337</v>
      </c>
      <c r="T12" s="51">
        <v>8.8612440191387556</v>
      </c>
      <c r="U12" s="103">
        <v>10.052845528455284</v>
      </c>
      <c r="V12" s="102">
        <v>9.6600985221674875</v>
      </c>
      <c r="W12" s="51">
        <v>2.5454545454545454</v>
      </c>
      <c r="X12" s="51">
        <v>2.9</v>
      </c>
      <c r="Y12" s="103">
        <v>2.5</v>
      </c>
      <c r="Z12" s="102">
        <v>2.7777777777777777</v>
      </c>
      <c r="AA12" s="38"/>
    </row>
    <row r="13" spans="1:27" s="29" customFormat="1" ht="26.1" customHeight="1" x14ac:dyDescent="0.35">
      <c r="A13" s="95">
        <v>170808</v>
      </c>
      <c r="B13" s="95" t="s">
        <v>276</v>
      </c>
      <c r="C13" s="96" t="s">
        <v>207</v>
      </c>
      <c r="D13" s="48">
        <v>11</v>
      </c>
      <c r="E13" s="47">
        <v>4213</v>
      </c>
      <c r="F13" s="47">
        <v>477</v>
      </c>
      <c r="G13" s="110"/>
      <c r="H13" s="48">
        <v>5</v>
      </c>
      <c r="I13" s="100">
        <v>747.2</v>
      </c>
      <c r="J13" s="48">
        <v>5</v>
      </c>
      <c r="K13" s="100">
        <v>842.6</v>
      </c>
      <c r="L13" s="48">
        <v>0</v>
      </c>
      <c r="M13" s="48">
        <v>1</v>
      </c>
      <c r="N13" s="110"/>
      <c r="O13" s="51">
        <v>29.153558052434455</v>
      </c>
      <c r="P13" s="51">
        <v>30.684426229508198</v>
      </c>
      <c r="Q13" s="103">
        <v>29.689922480620154</v>
      </c>
      <c r="R13" s="102">
        <v>28.431906614785991</v>
      </c>
      <c r="S13" s="51">
        <v>13.113821138211382</v>
      </c>
      <c r="T13" s="51">
        <v>14.1484375</v>
      </c>
      <c r="U13" s="103">
        <v>16.427983539094651</v>
      </c>
      <c r="V13" s="102">
        <v>17.959183673469386</v>
      </c>
      <c r="W13" s="51">
        <v>10.771929824561404</v>
      </c>
      <c r="X13" s="51">
        <v>12.30188679245283</v>
      </c>
      <c r="Y13" s="103">
        <v>8.3584905660377355</v>
      </c>
      <c r="Z13" s="102">
        <v>10.563636363636364</v>
      </c>
      <c r="AA13" s="38"/>
    </row>
    <row r="14" spans="1:27" s="29" customFormat="1" ht="26.1" customHeight="1" x14ac:dyDescent="0.35">
      <c r="A14" s="95">
        <v>170809</v>
      </c>
      <c r="B14" s="95" t="s">
        <v>276</v>
      </c>
      <c r="C14" s="96" t="s">
        <v>208</v>
      </c>
      <c r="D14" s="48">
        <v>6</v>
      </c>
      <c r="E14" s="47">
        <v>3466</v>
      </c>
      <c r="F14" s="47">
        <v>235</v>
      </c>
      <c r="G14" s="110"/>
      <c r="H14" s="48">
        <v>7</v>
      </c>
      <c r="I14" s="100">
        <v>461.57142857142856</v>
      </c>
      <c r="J14" s="48">
        <v>6</v>
      </c>
      <c r="K14" s="100">
        <v>577.66666666666663</v>
      </c>
      <c r="L14" s="48">
        <v>0</v>
      </c>
      <c r="M14" s="48">
        <v>1</v>
      </c>
      <c r="N14" s="110"/>
      <c r="O14" s="51">
        <v>24.382920110192838</v>
      </c>
      <c r="P14" s="51">
        <v>24.320954907161802</v>
      </c>
      <c r="Q14" s="103">
        <v>24.375</v>
      </c>
      <c r="R14" s="102">
        <v>23.965014577259474</v>
      </c>
      <c r="S14" s="51">
        <v>18.451923076923077</v>
      </c>
      <c r="T14" s="51">
        <v>19.084745762711865</v>
      </c>
      <c r="U14" s="103">
        <v>19.146179401993354</v>
      </c>
      <c r="V14" s="102">
        <v>20.34448160535117</v>
      </c>
      <c r="W14" s="51">
        <v>11.315789473684211</v>
      </c>
      <c r="X14" s="51">
        <v>7.5882352941176467</v>
      </c>
      <c r="Y14" s="103">
        <v>8.5</v>
      </c>
      <c r="Z14" s="102">
        <v>10.882352941176471</v>
      </c>
      <c r="AA14" s="38"/>
    </row>
    <row r="15" spans="1:27" s="29" customFormat="1" ht="26.1" customHeight="1" x14ac:dyDescent="0.35">
      <c r="A15" s="95">
        <v>170810</v>
      </c>
      <c r="B15" s="95" t="s">
        <v>276</v>
      </c>
      <c r="C15" s="96" t="s">
        <v>209</v>
      </c>
      <c r="D15" s="48">
        <v>19</v>
      </c>
      <c r="E15" s="47">
        <v>3972</v>
      </c>
      <c r="F15" s="47">
        <v>317</v>
      </c>
      <c r="G15" s="110"/>
      <c r="H15" s="48">
        <v>7</v>
      </c>
      <c r="I15" s="100">
        <v>522.14285714285711</v>
      </c>
      <c r="J15" s="48">
        <v>6</v>
      </c>
      <c r="K15" s="100">
        <v>662</v>
      </c>
      <c r="L15" s="48">
        <v>0</v>
      </c>
      <c r="M15" s="48">
        <v>1</v>
      </c>
      <c r="N15" s="110"/>
      <c r="O15" s="51">
        <v>22.420168067226889</v>
      </c>
      <c r="P15" s="51">
        <v>19.979274611398964</v>
      </c>
      <c r="Q15" s="103">
        <v>20.640625</v>
      </c>
      <c r="R15" s="102">
        <v>19.293150684931508</v>
      </c>
      <c r="S15" s="51">
        <v>12.877256317689531</v>
      </c>
      <c r="T15" s="51">
        <v>14.564748201438849</v>
      </c>
      <c r="U15" s="103">
        <v>13.989583333333334</v>
      </c>
      <c r="V15" s="102">
        <v>15.597069597069597</v>
      </c>
      <c r="W15" s="51">
        <v>26.258064516129032</v>
      </c>
      <c r="X15" s="51">
        <v>27.685714285714287</v>
      </c>
      <c r="Y15" s="103">
        <v>27.583333333333332</v>
      </c>
      <c r="Z15" s="102">
        <v>31.529411764705884</v>
      </c>
      <c r="AA15" s="38"/>
    </row>
    <row r="16" spans="1:27" s="29" customFormat="1" ht="26.1" customHeight="1" x14ac:dyDescent="0.35">
      <c r="A16" s="95">
        <v>170811</v>
      </c>
      <c r="B16" s="95" t="s">
        <v>276</v>
      </c>
      <c r="C16" s="96" t="s">
        <v>210</v>
      </c>
      <c r="D16" s="48">
        <v>89</v>
      </c>
      <c r="E16" s="47">
        <v>7230</v>
      </c>
      <c r="F16" s="47">
        <v>881</v>
      </c>
      <c r="G16" s="110"/>
      <c r="H16" s="48">
        <v>15</v>
      </c>
      <c r="I16" s="100">
        <v>423.26666666666665</v>
      </c>
      <c r="J16" s="48">
        <v>9</v>
      </c>
      <c r="K16" s="100">
        <v>803.33333333333337</v>
      </c>
      <c r="L16" s="48">
        <v>0</v>
      </c>
      <c r="M16" s="48">
        <v>1</v>
      </c>
      <c r="N16" s="110"/>
      <c r="O16" s="51">
        <v>22.40355029585799</v>
      </c>
      <c r="P16" s="51">
        <v>21.7079754601227</v>
      </c>
      <c r="Q16" s="103">
        <v>24.747340425531913</v>
      </c>
      <c r="R16" s="102">
        <v>21.76923076923077</v>
      </c>
      <c r="S16" s="51">
        <v>11.26</v>
      </c>
      <c r="T16" s="51">
        <v>10.668699186991869</v>
      </c>
      <c r="U16" s="103">
        <v>11.21975806451613</v>
      </c>
      <c r="V16" s="102">
        <v>13.104212860310421</v>
      </c>
      <c r="W16" s="51">
        <v>9.4358974358974361</v>
      </c>
      <c r="X16" s="51">
        <v>7.25</v>
      </c>
      <c r="Y16" s="103">
        <v>6.9024390243902438</v>
      </c>
      <c r="Z16" s="102">
        <v>7.8571428571428568</v>
      </c>
      <c r="AA16" s="38"/>
    </row>
    <row r="17" spans="1:29" s="29" customFormat="1" ht="26.1" customHeight="1" x14ac:dyDescent="0.35">
      <c r="A17" s="95">
        <v>170812</v>
      </c>
      <c r="B17" s="95" t="s">
        <v>276</v>
      </c>
      <c r="C17" s="96" t="s">
        <v>211</v>
      </c>
      <c r="D17" s="48">
        <v>19</v>
      </c>
      <c r="E17" s="47">
        <v>925</v>
      </c>
      <c r="F17" s="47">
        <v>110</v>
      </c>
      <c r="G17" s="110"/>
      <c r="H17" s="48">
        <v>5</v>
      </c>
      <c r="I17" s="100">
        <v>163</v>
      </c>
      <c r="J17" s="48">
        <v>3</v>
      </c>
      <c r="K17" s="100">
        <v>308.33333333333331</v>
      </c>
      <c r="L17" s="48">
        <v>0</v>
      </c>
      <c r="M17" s="48">
        <v>1</v>
      </c>
      <c r="N17" s="110"/>
      <c r="O17" s="51">
        <v>10.281512605042018</v>
      </c>
      <c r="P17" s="51">
        <v>9.914893617021276</v>
      </c>
      <c r="Q17" s="103">
        <v>11.095435684647303</v>
      </c>
      <c r="R17" s="102">
        <v>9.0510638297872337</v>
      </c>
      <c r="S17" s="51">
        <v>10.140845070422536</v>
      </c>
      <c r="T17" s="51">
        <v>9.8527131782945734</v>
      </c>
      <c r="U17" s="103">
        <v>11.797297297297296</v>
      </c>
      <c r="V17" s="102">
        <v>11.221476510067115</v>
      </c>
      <c r="W17" s="51">
        <v>11.444444444444445</v>
      </c>
      <c r="X17" s="51">
        <v>7.6</v>
      </c>
      <c r="Y17" s="103">
        <v>17.46153846153846</v>
      </c>
      <c r="Z17" s="102">
        <v>0</v>
      </c>
      <c r="AA17" s="38"/>
    </row>
    <row r="18" spans="1:29" s="29" customFormat="1" ht="26.1" customHeight="1" x14ac:dyDescent="0.35">
      <c r="A18" s="95">
        <v>170813</v>
      </c>
      <c r="B18" s="95" t="s">
        <v>277</v>
      </c>
      <c r="C18" s="96" t="s">
        <v>212</v>
      </c>
      <c r="D18" s="48">
        <v>2</v>
      </c>
      <c r="E18" s="47">
        <v>23306</v>
      </c>
      <c r="F18" s="47">
        <v>2769</v>
      </c>
      <c r="G18" s="110"/>
      <c r="H18" s="48">
        <v>14</v>
      </c>
      <c r="I18" s="100">
        <v>1466.9285714285713</v>
      </c>
      <c r="J18" s="48">
        <v>17</v>
      </c>
      <c r="K18" s="100">
        <v>1370.9411764705883</v>
      </c>
      <c r="L18" s="48">
        <v>2</v>
      </c>
      <c r="M18" s="48">
        <v>1</v>
      </c>
      <c r="N18" s="110"/>
      <c r="O18" s="51">
        <v>39.870063694267515</v>
      </c>
      <c r="P18" s="51">
        <v>38.375804375804378</v>
      </c>
      <c r="Q18" s="103">
        <v>37.139221556886227</v>
      </c>
      <c r="R18" s="102">
        <v>38.222054380664652</v>
      </c>
      <c r="S18" s="51">
        <v>15.38907469342252</v>
      </c>
      <c r="T18" s="51">
        <v>14.989374262101535</v>
      </c>
      <c r="U18" s="103">
        <v>12.932203389830509</v>
      </c>
      <c r="V18" s="102">
        <v>16.861678004535147</v>
      </c>
      <c r="W18" s="51">
        <v>22.095238095238095</v>
      </c>
      <c r="X18" s="51">
        <v>20</v>
      </c>
      <c r="Y18" s="103">
        <v>18.960264900662253</v>
      </c>
      <c r="Z18" s="102">
        <v>20.743902439024389</v>
      </c>
      <c r="AA18" s="38"/>
    </row>
    <row r="19" spans="1:29" s="29" customFormat="1" ht="26.1" customHeight="1" x14ac:dyDescent="0.35">
      <c r="A19" s="95">
        <v>170814</v>
      </c>
      <c r="B19" s="95" t="s">
        <v>277</v>
      </c>
      <c r="C19" s="96" t="s">
        <v>213</v>
      </c>
      <c r="D19" s="48">
        <v>2</v>
      </c>
      <c r="E19" s="47">
        <v>19180</v>
      </c>
      <c r="F19" s="47">
        <v>2411</v>
      </c>
      <c r="G19" s="110"/>
      <c r="H19" s="48">
        <v>12</v>
      </c>
      <c r="I19" s="100">
        <v>1397.4166666666667</v>
      </c>
      <c r="J19" s="48">
        <v>14</v>
      </c>
      <c r="K19" s="100">
        <v>1370</v>
      </c>
      <c r="L19" s="48">
        <v>2</v>
      </c>
      <c r="M19" s="48">
        <v>0</v>
      </c>
      <c r="N19" s="110"/>
      <c r="O19" s="51">
        <v>34.552669552669556</v>
      </c>
      <c r="P19" s="51">
        <v>34.17690058479532</v>
      </c>
      <c r="Q19" s="103">
        <v>34.270735524256651</v>
      </c>
      <c r="R19" s="102">
        <v>35.525121555915725</v>
      </c>
      <c r="S19" s="51">
        <v>14.737951807228916</v>
      </c>
      <c r="T19" s="51">
        <v>14.432926829268293</v>
      </c>
      <c r="U19" s="103">
        <v>12.746099290780142</v>
      </c>
      <c r="V19" s="102">
        <v>16.333853354134167</v>
      </c>
      <c r="W19" s="51">
        <v>27.366666666666667</v>
      </c>
      <c r="X19" s="51">
        <v>24.333333333333332</v>
      </c>
      <c r="Y19" s="103">
        <v>24.009523809523809</v>
      </c>
      <c r="Z19" s="102">
        <v>24.972972972972972</v>
      </c>
      <c r="AA19" s="38"/>
    </row>
    <row r="20" spans="1:29" s="25" customFormat="1" ht="26.1" customHeight="1" x14ac:dyDescent="0.35">
      <c r="A20" s="106"/>
      <c r="B20" s="106"/>
      <c r="C20" s="106" t="s">
        <v>14</v>
      </c>
      <c r="D20" s="107"/>
      <c r="E20" s="108"/>
      <c r="F20" s="108"/>
      <c r="G20" s="107"/>
      <c r="H20" s="107"/>
      <c r="I20" s="108"/>
      <c r="J20" s="107"/>
      <c r="K20" s="108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30"/>
      <c r="AC20" s="29"/>
    </row>
    <row r="21" spans="1:29" s="29" customFormat="1" ht="26.1" customHeight="1" x14ac:dyDescent="0.35">
      <c r="A21" s="95"/>
      <c r="B21" s="95" t="s">
        <v>277</v>
      </c>
      <c r="C21" s="96"/>
      <c r="D21" s="110"/>
      <c r="E21" s="97">
        <v>42486</v>
      </c>
      <c r="F21" s="97">
        <v>5180</v>
      </c>
      <c r="G21" s="98"/>
      <c r="H21" s="99">
        <v>26</v>
      </c>
      <c r="I21" s="100">
        <v>1434.8461538461538</v>
      </c>
      <c r="J21" s="135">
        <v>31</v>
      </c>
      <c r="K21" s="100">
        <v>1370.516129032258</v>
      </c>
      <c r="L21" s="136">
        <v>4</v>
      </c>
      <c r="M21" s="136">
        <v>1</v>
      </c>
      <c r="N21" s="105"/>
      <c r="O21" s="101">
        <v>37.376860622462786</v>
      </c>
      <c r="P21" s="101">
        <v>36.40999315537303</v>
      </c>
      <c r="Q21" s="103">
        <v>35.73680183626626</v>
      </c>
      <c r="R21" s="102">
        <v>36.921032056293981</v>
      </c>
      <c r="S21" s="101">
        <v>15.112107623318385</v>
      </c>
      <c r="T21" s="101">
        <v>14.746506986027944</v>
      </c>
      <c r="U21" s="103">
        <v>12.849685534591195</v>
      </c>
      <c r="V21" s="102">
        <v>16.639527248850953</v>
      </c>
      <c r="W21" s="101">
        <v>24.291666666666668</v>
      </c>
      <c r="X21" s="101">
        <v>21.74558303886926</v>
      </c>
      <c r="Y21" s="103">
        <v>21.03125</v>
      </c>
      <c r="Z21" s="102">
        <v>22.450909090909089</v>
      </c>
      <c r="AA21" s="36"/>
    </row>
    <row r="22" spans="1:29" s="29" customFormat="1" ht="26.1" customHeight="1" x14ac:dyDescent="0.35">
      <c r="A22" s="95"/>
      <c r="B22" s="95" t="s">
        <v>276</v>
      </c>
      <c r="C22" s="96"/>
      <c r="D22" s="110"/>
      <c r="E22" s="97">
        <v>44861</v>
      </c>
      <c r="F22" s="97">
        <v>4364</v>
      </c>
      <c r="G22" s="98"/>
      <c r="H22" s="99">
        <v>94</v>
      </c>
      <c r="I22" s="100">
        <v>430.81914893617022</v>
      </c>
      <c r="J22" s="135">
        <v>70</v>
      </c>
      <c r="K22" s="100">
        <v>640.87142857142862</v>
      </c>
      <c r="L22" s="136">
        <v>1</v>
      </c>
      <c r="M22" s="136">
        <v>5</v>
      </c>
      <c r="N22" s="105"/>
      <c r="O22" s="101">
        <v>21.06617192331478</v>
      </c>
      <c r="P22" s="101">
        <v>20.204448938321537</v>
      </c>
      <c r="Q22" s="103">
        <v>22.132579873940447</v>
      </c>
      <c r="R22" s="102">
        <v>20.391409160639931</v>
      </c>
      <c r="S22" s="101">
        <v>12.436845008273579</v>
      </c>
      <c r="T22" s="101">
        <v>12.548458761455151</v>
      </c>
      <c r="U22" s="103">
        <v>13.219703103913631</v>
      </c>
      <c r="V22" s="102">
        <v>14.60912419036891</v>
      </c>
      <c r="W22" s="101">
        <v>15.89159891598916</v>
      </c>
      <c r="X22" s="101">
        <v>15.058201058201059</v>
      </c>
      <c r="Y22" s="103">
        <v>12.696629213483146</v>
      </c>
      <c r="Z22" s="102">
        <v>13.629943502824858</v>
      </c>
      <c r="AA22" s="36"/>
    </row>
    <row r="23" spans="1:29" s="29" customFormat="1" ht="26.1" customHeight="1" x14ac:dyDescent="0.35">
      <c r="A23" s="95"/>
      <c r="B23" s="131" t="s">
        <v>322</v>
      </c>
      <c r="C23" s="96"/>
      <c r="D23" s="110"/>
      <c r="E23" s="97">
        <v>87347</v>
      </c>
      <c r="F23" s="97">
        <v>9544</v>
      </c>
      <c r="G23" s="111"/>
      <c r="H23" s="112">
        <v>120</v>
      </c>
      <c r="I23" s="100">
        <v>648.35833333333335</v>
      </c>
      <c r="J23" s="135">
        <v>101</v>
      </c>
      <c r="K23" s="100">
        <v>864.82178217821786</v>
      </c>
      <c r="L23" s="136">
        <v>5</v>
      </c>
      <c r="M23" s="136">
        <v>6</v>
      </c>
      <c r="N23" s="105"/>
      <c r="O23" s="101">
        <v>24.875177753199559</v>
      </c>
      <c r="P23" s="101">
        <v>23.900405869497344</v>
      </c>
      <c r="Q23" s="103">
        <v>25.142180094786731</v>
      </c>
      <c r="R23" s="102">
        <v>24.010270455323518</v>
      </c>
      <c r="S23" s="101">
        <v>13.241951031424716</v>
      </c>
      <c r="T23" s="101">
        <v>13.195728840125392</v>
      </c>
      <c r="U23" s="103">
        <v>13.108593012275731</v>
      </c>
      <c r="V23" s="102">
        <v>15.21856523452897</v>
      </c>
      <c r="W23" s="101">
        <v>19.573820395738203</v>
      </c>
      <c r="X23" s="101">
        <v>17.921331316187594</v>
      </c>
      <c r="Y23" s="103">
        <v>16.183006535947712</v>
      </c>
      <c r="Z23" s="102">
        <v>17.486486486486488</v>
      </c>
      <c r="AA23" s="36"/>
    </row>
    <row r="24" spans="1:29" ht="17.100000000000001" customHeight="1" x14ac:dyDescent="0.25">
      <c r="B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9" s="20" customFormat="1" ht="18.75" x14ac:dyDescent="0.3">
      <c r="A25" s="44" t="s">
        <v>280</v>
      </c>
      <c r="B25" s="44"/>
      <c r="C25" s="44"/>
      <c r="D25" s="44"/>
      <c r="E25" s="44"/>
      <c r="F25" s="44"/>
      <c r="G25" s="120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9" s="20" customFormat="1" ht="18.75" x14ac:dyDescent="0.3">
      <c r="A26" s="52" t="s">
        <v>287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9" s="20" customFormat="1" ht="18.75" x14ac:dyDescent="0.3">
      <c r="A27" s="52" t="s">
        <v>340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9" s="20" customFormat="1" ht="18.75" x14ac:dyDescent="0.3">
      <c r="A28" s="52" t="s">
        <v>323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9" s="20" customFormat="1" ht="18.75" x14ac:dyDescent="0.3">
      <c r="A29" s="52" t="s">
        <v>331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9" s="20" customFormat="1" ht="18.75" x14ac:dyDescent="0.3">
      <c r="A30" s="52" t="s">
        <v>332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9" s="39" customFormat="1" ht="20.25" customHeight="1" x14ac:dyDescent="0.25">
      <c r="A31" s="219" t="s">
        <v>333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</row>
    <row r="32" spans="1:29" s="39" customFormat="1" ht="24" customHeight="1" x14ac:dyDescent="0.25">
      <c r="A32" s="235" t="s">
        <v>335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121"/>
    </row>
    <row r="33" spans="1:26" s="39" customFormat="1" ht="21" customHeight="1" x14ac:dyDescent="0.25">
      <c r="A33" s="219" t="s">
        <v>334</v>
      </c>
      <c r="B33" s="219"/>
      <c r="C33" s="219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</row>
    <row r="34" spans="1:26" s="20" customFormat="1" ht="26.25" customHeight="1" x14ac:dyDescent="0.25">
      <c r="A34" s="235" t="s">
        <v>329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121"/>
    </row>
    <row r="35" spans="1:26" s="20" customFormat="1" ht="21" x14ac:dyDescent="0.3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</sheetData>
  <mergeCells count="13">
    <mergeCell ref="O3:Z3"/>
    <mergeCell ref="A3:F3"/>
    <mergeCell ref="H3:M3"/>
    <mergeCell ref="H4:I4"/>
    <mergeCell ref="J4:K4"/>
    <mergeCell ref="L4:M4"/>
    <mergeCell ref="O4:R4"/>
    <mergeCell ref="A32:Y32"/>
    <mergeCell ref="A33:C33"/>
    <mergeCell ref="A34:Y34"/>
    <mergeCell ref="S4:U4"/>
    <mergeCell ref="W4:Z4"/>
    <mergeCell ref="A31:Z31"/>
  </mergeCells>
  <printOptions verticalCentered="1"/>
  <pageMargins left="0.31496062992125984" right="0.31496062992125984" top="0.74803149606299213" bottom="0.74803149606299213" header="0.31496062992125984" footer="0.31496062992125984"/>
  <pageSetup paperSize="9" scale="43" orientation="landscape" r:id="rId1"/>
  <headerFooter scaleWithDoc="0"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Total AP</vt:lpstr>
      <vt:lpstr>Ávila</vt:lpstr>
      <vt:lpstr>Burgos</vt:lpstr>
      <vt:lpstr> León</vt:lpstr>
      <vt:lpstr>El Bierzo</vt:lpstr>
      <vt:lpstr>Palencia</vt:lpstr>
      <vt:lpstr>Salamanca</vt:lpstr>
      <vt:lpstr>Segovia</vt:lpstr>
      <vt:lpstr> Soria</vt:lpstr>
      <vt:lpstr>Valladolid Oeste</vt:lpstr>
      <vt:lpstr>Valladolid Este</vt:lpstr>
      <vt:lpstr>Zamora</vt:lpstr>
      <vt:lpstr>' León'!Área_de_impresión</vt:lpstr>
      <vt:lpstr>' Soria'!Área_de_impresión</vt:lpstr>
      <vt:lpstr>Ávila!Área_de_impresión</vt:lpstr>
      <vt:lpstr>Burgos!Área_de_impresión</vt:lpstr>
      <vt:lpstr>'El Bierzo'!Área_de_impresión</vt:lpstr>
      <vt:lpstr>Palencia!Área_de_impresión</vt:lpstr>
      <vt:lpstr>Salamanca!Área_de_impresión</vt:lpstr>
      <vt:lpstr>Segovia!Área_de_impresión</vt:lpstr>
      <vt:lpstr>'Total AP'!Área_de_impresión</vt:lpstr>
      <vt:lpstr>'Valladolid Este'!Área_de_impresión</vt:lpstr>
      <vt:lpstr>'Valladolid Oeste'!Área_de_impresión</vt:lpstr>
      <vt:lpstr>Zamora!Área_de_impresión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 pboillos</dc:creator>
  <cp:lastModifiedBy>Plasencia Ortega, Mario</cp:lastModifiedBy>
  <cp:lastPrinted>2020-02-14T09:22:44Z</cp:lastPrinted>
  <dcterms:created xsi:type="dcterms:W3CDTF">2019-09-10T17:10:09Z</dcterms:created>
  <dcterms:modified xsi:type="dcterms:W3CDTF">2020-03-06T12:06:06Z</dcterms:modified>
</cp:coreProperties>
</file>