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ADÍSTICA\02-CONSEJERÍA\TRANSPARENCIA\Gestión económica\Nuevo\2025\"/>
    </mc:Choice>
  </mc:AlternateContent>
  <xr:revisionPtr revIDLastSave="0" documentId="8_{D3CF9922-DBFB-409C-9286-463E5B95B8E8}" xr6:coauthVersionLast="47" xr6:coauthVersionMax="47" xr10:uidLastSave="{00000000-0000-0000-0000-000000000000}"/>
  <bookViews>
    <workbookView xWindow="-120" yWindow="-120" windowWidth="29040" windowHeight="15720" xr2:uid="{64A27548-CEA2-468B-83B4-185C03A6E088}"/>
  </bookViews>
  <sheets>
    <sheet name="T1.2" sheetId="1" r:id="rId1"/>
  </sheets>
  <definedNames>
    <definedName name="NÚMERO_DE_EFECTIVOS_EN_ATENCIÓN_PRIMARIA__Datos_a_30_de_junio_de_2016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C22" i="1"/>
  <c r="C23" i="1" s="1"/>
  <c r="B22" i="1"/>
  <c r="N21" i="1"/>
  <c r="M20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B23" i="1" l="1"/>
  <c r="N23" i="1" s="1"/>
  <c r="N22" i="1"/>
</calcChain>
</file>

<file path=xl/sharedStrings.xml><?xml version="1.0" encoding="utf-8"?>
<sst xmlns="http://schemas.openxmlformats.org/spreadsheetml/2006/main" count="27" uniqueCount="24">
  <si>
    <t>VG T1.2</t>
  </si>
  <si>
    <t>Gasto en Sanidad. Clasificación funcional</t>
  </si>
  <si>
    <t>Años 2015-2025</t>
  </si>
  <si>
    <t>% Variac. 25/24</t>
  </si>
  <si>
    <t>% Variac. 25/15</t>
  </si>
  <si>
    <t>Atención Primaria</t>
  </si>
  <si>
    <t>Atención Hospitalaria</t>
  </si>
  <si>
    <t>Formación I.R. Primaria</t>
  </si>
  <si>
    <t>Formación I.R. Especializada</t>
  </si>
  <si>
    <t>Emergencias Sanitarias</t>
  </si>
  <si>
    <t>Investigación</t>
  </si>
  <si>
    <t>Informática</t>
  </si>
  <si>
    <t>Resto</t>
  </si>
  <si>
    <t>Total Gasto Real Gerencia Regional de Salud</t>
  </si>
  <si>
    <t>Administración General</t>
  </si>
  <si>
    <t>Salud Pública</t>
  </si>
  <si>
    <t>Investigación Salud Pública</t>
  </si>
  <si>
    <t>Planificación</t>
  </si>
  <si>
    <t>-</t>
  </si>
  <si>
    <t>Invetigación Planificación</t>
  </si>
  <si>
    <t>Total Gasto Real Consejería de Sanidad*</t>
  </si>
  <si>
    <t>Total Gasto Real Sanidad</t>
  </si>
  <si>
    <t>*Obligado contable</t>
  </si>
  <si>
    <t>Fuente: Consejería de Sanidad de la Junta de Castilla y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</si>
</sst>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1" xfId="0" applyFont="1" applyBorder="1"/>
    <xf numFmtId="3" fontId="10" fillId="0" borderId="1" xfId="0" applyNumberFormat="1" applyFont="1" applyBorder="1"/>
    <xf numFmtId="164" fontId="10" fillId="0" borderId="1" xfId="1" applyNumberFormat="1" applyFont="1" applyBorder="1"/>
    <xf numFmtId="10" fontId="10" fillId="0" borderId="0" xfId="1" applyNumberFormat="1" applyFont="1" applyBorder="1"/>
    <xf numFmtId="0" fontId="10" fillId="0" borderId="2" xfId="0" applyFont="1" applyBorder="1"/>
    <xf numFmtId="3" fontId="10" fillId="0" borderId="2" xfId="0" applyNumberFormat="1" applyFont="1" applyBorder="1"/>
    <xf numFmtId="164" fontId="10" fillId="0" borderId="2" xfId="1" applyNumberFormat="1" applyFont="1" applyBorder="1"/>
    <xf numFmtId="0" fontId="9" fillId="3" borderId="2" xfId="0" applyFont="1" applyFill="1" applyBorder="1"/>
    <xf numFmtId="3" fontId="9" fillId="3" borderId="2" xfId="0" applyNumberFormat="1" applyFont="1" applyFill="1" applyBorder="1"/>
    <xf numFmtId="164" fontId="9" fillId="3" borderId="2" xfId="1" applyNumberFormat="1" applyFont="1" applyFill="1" applyBorder="1"/>
    <xf numFmtId="164" fontId="10" fillId="0" borderId="2" xfId="1" applyNumberFormat="1" applyFont="1" applyBorder="1" applyAlignment="1">
      <alignment horizontal="right"/>
    </xf>
    <xf numFmtId="0" fontId="9" fillId="4" borderId="3" xfId="0" applyFont="1" applyFill="1" applyBorder="1"/>
    <xf numFmtId="3" fontId="9" fillId="4" borderId="3" xfId="0" applyNumberFormat="1" applyFont="1" applyFill="1" applyBorder="1"/>
    <xf numFmtId="164" fontId="9" fillId="4" borderId="3" xfId="1" applyNumberFormat="1" applyFont="1" applyFill="1" applyBorder="1"/>
    <xf numFmtId="0" fontId="11" fillId="0" borderId="0" xfId="0" applyFont="1"/>
    <xf numFmtId="0" fontId="12" fillId="0" borderId="0" xfId="0" applyFont="1"/>
    <xf numFmtId="3" fontId="6" fillId="0" borderId="0" xfId="0" applyNumberFormat="1" applyFont="1"/>
    <xf numFmtId="3" fontId="8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sanidad-segun-clasificacion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419100</xdr:colOff>
      <xdr:row>3</xdr:row>
      <xdr:rowOff>114300</xdr:rowOff>
    </xdr:from>
    <xdr:ext cx="1582377" cy="430881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FBE4F9-F683-4DF7-B562-A13CF10A1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15506700" y="704850"/>
          <a:ext cx="1582377" cy="4308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9D6E-0C4C-45FD-B407-145905F2851A}">
  <sheetPr>
    <tabColor theme="0" tint="-0.249977111117893"/>
    <pageSetUpPr fitToPage="1"/>
  </sheetPr>
  <dimension ref="A1:P27"/>
  <sheetViews>
    <sheetView showGridLines="0" tabSelected="1"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A4" sqref="A4"/>
    </sheetView>
  </sheetViews>
  <sheetFormatPr baseColWidth="10" defaultColWidth="11.42578125" defaultRowHeight="15.75" x14ac:dyDescent="0.25"/>
  <cols>
    <col min="1" max="1" width="41.140625" style="7" customWidth="1"/>
    <col min="2" max="10" width="15.42578125" style="7" customWidth="1"/>
    <col min="11" max="12" width="15.42578125" style="9" customWidth="1"/>
    <col min="13" max="14" width="15.42578125" style="7" customWidth="1"/>
    <col min="15" max="15" width="14.5703125" style="7" customWidth="1"/>
    <col min="16" max="16384" width="11.42578125" style="7"/>
  </cols>
  <sheetData>
    <row r="1" spans="1:16" customFormat="1" ht="15" x14ac:dyDescent="0.25">
      <c r="A1" s="1" t="s">
        <v>0</v>
      </c>
      <c r="B1" s="1"/>
      <c r="C1" s="1"/>
      <c r="D1" s="1"/>
      <c r="K1" s="2"/>
      <c r="L1" s="2"/>
    </row>
    <row r="2" spans="1:16" x14ac:dyDescent="0.25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5"/>
      <c r="L2" s="5"/>
      <c r="M2" s="4"/>
      <c r="N2" s="4"/>
      <c r="O2" s="6"/>
    </row>
    <row r="3" spans="1:16" x14ac:dyDescent="0.25">
      <c r="A3" s="8" t="s">
        <v>2</v>
      </c>
      <c r="B3" s="8"/>
    </row>
    <row r="6" spans="1:16" customFormat="1" ht="15" x14ac:dyDescent="0.25">
      <c r="A6" s="10"/>
      <c r="B6" s="10">
        <v>2015</v>
      </c>
      <c r="C6" s="11">
        <v>2016</v>
      </c>
      <c r="D6" s="10">
        <v>2017</v>
      </c>
      <c r="E6" s="10">
        <v>2018</v>
      </c>
      <c r="F6" s="10">
        <v>2019</v>
      </c>
      <c r="G6" s="10">
        <v>2020</v>
      </c>
      <c r="H6" s="10">
        <v>2021</v>
      </c>
      <c r="I6" s="10">
        <v>2022</v>
      </c>
      <c r="J6" s="10">
        <v>2023</v>
      </c>
      <c r="K6" s="10">
        <v>2024</v>
      </c>
      <c r="L6" s="10">
        <v>2025</v>
      </c>
      <c r="M6" s="10" t="s">
        <v>3</v>
      </c>
      <c r="N6" s="10" t="s">
        <v>4</v>
      </c>
    </row>
    <row r="7" spans="1:16" customFormat="1" ht="15" x14ac:dyDescent="0.25">
      <c r="A7" s="12" t="s">
        <v>5</v>
      </c>
      <c r="B7" s="13">
        <v>1128598146.8985</v>
      </c>
      <c r="C7" s="13">
        <v>1159106905.6599998</v>
      </c>
      <c r="D7" s="13">
        <v>1189748972.1899998</v>
      </c>
      <c r="E7" s="13">
        <v>1210958959.73</v>
      </c>
      <c r="F7" s="13">
        <v>1273218012.95</v>
      </c>
      <c r="G7" s="13">
        <v>1374038443.5859997</v>
      </c>
      <c r="H7" s="13">
        <v>1385582975.6700001</v>
      </c>
      <c r="I7" s="13">
        <v>1444168351.688</v>
      </c>
      <c r="J7" s="13">
        <v>1505799164.3100002</v>
      </c>
      <c r="K7" s="13">
        <v>1610549453.9499998</v>
      </c>
      <c r="L7" s="13">
        <v>1658018587.0930002</v>
      </c>
      <c r="M7" s="14">
        <f>L7/K7-1</f>
        <v>2.9473874910564524E-2</v>
      </c>
      <c r="N7" s="14">
        <f>L7/B7-1</f>
        <v>0.46909561357104845</v>
      </c>
      <c r="O7" s="15"/>
      <c r="P7" s="15"/>
    </row>
    <row r="8" spans="1:16" customFormat="1" ht="15" x14ac:dyDescent="0.25">
      <c r="A8" s="16" t="s">
        <v>6</v>
      </c>
      <c r="B8" s="17">
        <v>2209605062.6587205</v>
      </c>
      <c r="C8" s="17">
        <v>2190449662.2483954</v>
      </c>
      <c r="D8" s="17">
        <v>2246653607.282506</v>
      </c>
      <c r="E8" s="17">
        <v>2319761289.1707997</v>
      </c>
      <c r="F8" s="17">
        <v>2426626640.138</v>
      </c>
      <c r="G8" s="17">
        <v>2769073416.4351087</v>
      </c>
      <c r="H8" s="17">
        <v>2754581860.9300003</v>
      </c>
      <c r="I8" s="17">
        <v>2852526839</v>
      </c>
      <c r="J8" s="17">
        <v>3019008456.3261094</v>
      </c>
      <c r="K8" s="17">
        <v>3234725585.6360002</v>
      </c>
      <c r="L8" s="17">
        <v>3406518362.0099998</v>
      </c>
      <c r="M8" s="18">
        <f t="shared" ref="M8:M23" si="0">L8/K8-1</f>
        <v>5.3108918152704021E-2</v>
      </c>
      <c r="N8" s="18">
        <f t="shared" ref="N8:N23" si="1">L8/B8-1</f>
        <v>0.54168653013090329</v>
      </c>
      <c r="O8" s="15"/>
      <c r="P8" s="15"/>
    </row>
    <row r="9" spans="1:16" customFormat="1" ht="15" x14ac:dyDescent="0.25">
      <c r="A9" s="16" t="s">
        <v>7</v>
      </c>
      <c r="B9" s="17">
        <v>15876027.09</v>
      </c>
      <c r="C9" s="17">
        <v>15144167.700000003</v>
      </c>
      <c r="D9" s="17">
        <v>14976389.5</v>
      </c>
      <c r="E9" s="17">
        <v>17033789.500879999</v>
      </c>
      <c r="F9" s="17">
        <v>19472184.580000002</v>
      </c>
      <c r="G9" s="17">
        <v>22031311.349999998</v>
      </c>
      <c r="H9" s="17">
        <v>27893125.599999994</v>
      </c>
      <c r="I9" s="17">
        <v>32774434.050000001</v>
      </c>
      <c r="J9" s="17">
        <v>34517561.110000007</v>
      </c>
      <c r="K9" s="17">
        <v>37780245.279999994</v>
      </c>
      <c r="L9" s="17">
        <v>35543725.510000005</v>
      </c>
      <c r="M9" s="18">
        <f t="shared" si="0"/>
        <v>-5.919812731295182E-2</v>
      </c>
      <c r="N9" s="18">
        <f t="shared" si="1"/>
        <v>1.238829986148632</v>
      </c>
      <c r="O9" s="15"/>
      <c r="P9" s="15"/>
    </row>
    <row r="10" spans="1:16" customFormat="1" ht="15" x14ac:dyDescent="0.25">
      <c r="A10" s="16" t="s">
        <v>8</v>
      </c>
      <c r="B10" s="17">
        <v>48555904.020000011</v>
      </c>
      <c r="C10" s="17">
        <v>48093378.039999999</v>
      </c>
      <c r="D10" s="17">
        <v>48669343.110000014</v>
      </c>
      <c r="E10" s="17">
        <v>49587610.330000013</v>
      </c>
      <c r="F10" s="17">
        <v>51370692.002000004</v>
      </c>
      <c r="G10" s="17">
        <v>51453228.950000003</v>
      </c>
      <c r="H10" s="17">
        <v>55982098.690000013</v>
      </c>
      <c r="I10" s="17">
        <v>63546233.629999995</v>
      </c>
      <c r="J10" s="17">
        <v>72327132.239999995</v>
      </c>
      <c r="K10" s="17">
        <v>84517413.419999987</v>
      </c>
      <c r="L10" s="17">
        <v>91690523.400000006</v>
      </c>
      <c r="M10" s="18">
        <f t="shared" si="0"/>
        <v>8.4871385549319056E-2</v>
      </c>
      <c r="N10" s="18">
        <f t="shared" si="1"/>
        <v>0.88834963019601054</v>
      </c>
      <c r="O10" s="15"/>
      <c r="P10" s="15"/>
    </row>
    <row r="11" spans="1:16" customFormat="1" ht="15" x14ac:dyDescent="0.25">
      <c r="A11" s="16" t="s">
        <v>9</v>
      </c>
      <c r="B11" s="17">
        <v>52007848.36824961</v>
      </c>
      <c r="C11" s="17">
        <v>52321523.379999995</v>
      </c>
      <c r="D11" s="17">
        <v>52116915</v>
      </c>
      <c r="E11" s="17">
        <v>54029819.623500004</v>
      </c>
      <c r="F11" s="17">
        <v>56650282.140000008</v>
      </c>
      <c r="G11" s="17">
        <v>62171924.340000004</v>
      </c>
      <c r="H11" s="17">
        <v>60828486.946000002</v>
      </c>
      <c r="I11" s="17">
        <v>64780562.000999987</v>
      </c>
      <c r="J11" s="17">
        <v>88754062.959000006</v>
      </c>
      <c r="K11" s="17">
        <v>107279537.09</v>
      </c>
      <c r="L11" s="17">
        <v>115534821.34999999</v>
      </c>
      <c r="M11" s="18">
        <f t="shared" si="0"/>
        <v>7.6951154748872375E-2</v>
      </c>
      <c r="N11" s="18">
        <f t="shared" si="1"/>
        <v>1.2214881979338545</v>
      </c>
      <c r="O11" s="15"/>
      <c r="P11" s="15"/>
    </row>
    <row r="12" spans="1:16" customFormat="1" ht="15" x14ac:dyDescent="0.25">
      <c r="A12" s="16" t="s">
        <v>10</v>
      </c>
      <c r="B12" s="17">
        <v>5052383.92</v>
      </c>
      <c r="C12" s="17">
        <v>3703943.66</v>
      </c>
      <c r="D12" s="17">
        <v>4120856.5</v>
      </c>
      <c r="E12" s="17">
        <v>4246782.16</v>
      </c>
      <c r="F12" s="17">
        <v>4591484.7200000007</v>
      </c>
      <c r="G12" s="17">
        <v>4134209.4000000004</v>
      </c>
      <c r="H12" s="17">
        <v>4654616.03</v>
      </c>
      <c r="I12" s="17">
        <v>4667493.92</v>
      </c>
      <c r="J12" s="17">
        <v>2823810.78</v>
      </c>
      <c r="K12" s="17">
        <v>3084340.0800000005</v>
      </c>
      <c r="L12" s="17">
        <v>2679362.9900000007</v>
      </c>
      <c r="M12" s="18">
        <f t="shared" si="0"/>
        <v>-0.13130104965597689</v>
      </c>
      <c r="N12" s="18">
        <f t="shared" si="1"/>
        <v>-0.46968341431978888</v>
      </c>
      <c r="O12" s="15"/>
      <c r="P12" s="15"/>
    </row>
    <row r="13" spans="1:16" customFormat="1" ht="15" x14ac:dyDescent="0.25">
      <c r="A13" s="16" t="s">
        <v>11</v>
      </c>
      <c r="B13" s="17">
        <v>7133616.5700000003</v>
      </c>
      <c r="C13" s="17">
        <v>5357860.38</v>
      </c>
      <c r="D13" s="17">
        <v>8627836.5</v>
      </c>
      <c r="E13" s="17">
        <v>21086188.460000001</v>
      </c>
      <c r="F13" s="17">
        <v>30648085.949999999</v>
      </c>
      <c r="G13" s="17">
        <v>38071149.270000003</v>
      </c>
      <c r="H13" s="17">
        <v>39861204.049999997</v>
      </c>
      <c r="I13" s="17">
        <v>38841877.910000004</v>
      </c>
      <c r="J13" s="17">
        <v>44263574.290000007</v>
      </c>
      <c r="K13" s="17">
        <v>46765162.82</v>
      </c>
      <c r="L13" s="17">
        <v>57873863.920000009</v>
      </c>
      <c r="M13" s="18">
        <f t="shared" si="0"/>
        <v>0.23754223080025638</v>
      </c>
      <c r="N13" s="18">
        <f t="shared" si="1"/>
        <v>7.1128363645706862</v>
      </c>
      <c r="O13" s="15"/>
      <c r="P13" s="15"/>
    </row>
    <row r="14" spans="1:16" customFormat="1" ht="15" x14ac:dyDescent="0.25">
      <c r="A14" s="16" t="s">
        <v>12</v>
      </c>
      <c r="B14" s="17">
        <v>30439708.210000001</v>
      </c>
      <c r="C14" s="17">
        <v>30809861.089999996</v>
      </c>
      <c r="D14" s="17">
        <v>30147717</v>
      </c>
      <c r="E14" s="17">
        <v>28643788.679999996</v>
      </c>
      <c r="F14" s="17">
        <v>25972899.979999997</v>
      </c>
      <c r="G14" s="17">
        <v>25341879.890000001</v>
      </c>
      <c r="H14" s="17">
        <v>26404297.189999998</v>
      </c>
      <c r="I14" s="17">
        <v>35790753.979999997</v>
      </c>
      <c r="J14" s="17">
        <v>30065849.799999993</v>
      </c>
      <c r="K14" s="17">
        <v>30406268.919999998</v>
      </c>
      <c r="L14" s="17">
        <v>29769563.680000003</v>
      </c>
      <c r="M14" s="18">
        <f t="shared" si="0"/>
        <v>-2.093993319848575E-2</v>
      </c>
      <c r="N14" s="18">
        <f t="shared" si="1"/>
        <v>-2.2015471547123577E-2</v>
      </c>
      <c r="O14" s="15"/>
      <c r="P14" s="15"/>
    </row>
    <row r="15" spans="1:16" customFormat="1" ht="15" x14ac:dyDescent="0.25">
      <c r="A15" s="19" t="s">
        <v>13</v>
      </c>
      <c r="B15" s="20">
        <v>3497268697.7297192</v>
      </c>
      <c r="C15" s="20">
        <v>3504987302.1583948</v>
      </c>
      <c r="D15" s="20">
        <v>3595061637.0825057</v>
      </c>
      <c r="E15" s="20">
        <v>3705348227.655179</v>
      </c>
      <c r="F15" s="20">
        <v>3888550282.4599996</v>
      </c>
      <c r="G15" s="20">
        <v>4346315563.2211094</v>
      </c>
      <c r="H15" s="20">
        <v>4355788665.1059999</v>
      </c>
      <c r="I15" s="20">
        <v>4537096546.1789999</v>
      </c>
      <c r="J15" s="20">
        <v>4797559611.8151083</v>
      </c>
      <c r="K15" s="20">
        <v>5155108007.1960001</v>
      </c>
      <c r="L15" s="20">
        <v>5397628809.9530001</v>
      </c>
      <c r="M15" s="21">
        <f t="shared" si="0"/>
        <v>4.7044756854456971E-2</v>
      </c>
      <c r="N15" s="21">
        <f t="shared" si="1"/>
        <v>0.5433840738222131</v>
      </c>
      <c r="O15" s="15"/>
      <c r="P15" s="15"/>
    </row>
    <row r="16" spans="1:16" customFormat="1" ht="15" x14ac:dyDescent="0.25">
      <c r="A16" s="16" t="s">
        <v>14</v>
      </c>
      <c r="B16" s="17">
        <v>17343906.809999999</v>
      </c>
      <c r="C16" s="17">
        <v>16457781.729999999</v>
      </c>
      <c r="D16" s="17">
        <v>16219887.110000001</v>
      </c>
      <c r="E16" s="17">
        <v>16403714.529999997</v>
      </c>
      <c r="F16" s="17">
        <v>18856303.32</v>
      </c>
      <c r="G16" s="17">
        <v>19276822.950000286</v>
      </c>
      <c r="H16" s="17">
        <v>20913573.860000134</v>
      </c>
      <c r="I16" s="17">
        <v>21625786.149999619</v>
      </c>
      <c r="J16" s="17">
        <v>23167726.099999905</v>
      </c>
      <c r="K16" s="17">
        <v>24353250.380000114</v>
      </c>
      <c r="L16" s="17">
        <v>24722939.019999996</v>
      </c>
      <c r="M16" s="18">
        <f t="shared" si="0"/>
        <v>1.5180258660810519E-2</v>
      </c>
      <c r="N16" s="18">
        <f t="shared" si="1"/>
        <v>0.42545386635411697</v>
      </c>
      <c r="O16" s="15"/>
      <c r="P16" s="15"/>
    </row>
    <row r="17" spans="1:16" customFormat="1" ht="15" x14ac:dyDescent="0.25">
      <c r="A17" s="16" t="s">
        <v>15</v>
      </c>
      <c r="B17" s="17">
        <v>66459862.790000014</v>
      </c>
      <c r="C17" s="17">
        <v>70605951.340000018</v>
      </c>
      <c r="D17" s="17">
        <v>68229894.410000011</v>
      </c>
      <c r="E17" s="17">
        <v>70657954.549999997</v>
      </c>
      <c r="F17" s="17">
        <v>72839592.430000007</v>
      </c>
      <c r="G17" s="17">
        <v>79620089.349999994</v>
      </c>
      <c r="H17" s="17">
        <v>86151514.049999997</v>
      </c>
      <c r="I17" s="17">
        <v>97970942.040000007</v>
      </c>
      <c r="J17" s="17">
        <v>99982189.969999999</v>
      </c>
      <c r="K17" s="17">
        <v>111395984.37</v>
      </c>
      <c r="L17" s="17">
        <v>125469666.3</v>
      </c>
      <c r="M17" s="18">
        <f t="shared" si="0"/>
        <v>0.12633922137852371</v>
      </c>
      <c r="N17" s="18">
        <f t="shared" si="1"/>
        <v>0.88790137434468175</v>
      </c>
      <c r="O17" s="15"/>
      <c r="P17" s="15"/>
    </row>
    <row r="18" spans="1:16" customFormat="1" ht="15" x14ac:dyDescent="0.25">
      <c r="A18" s="16" t="s">
        <v>16</v>
      </c>
      <c r="B18" s="17">
        <v>819736.4</v>
      </c>
      <c r="C18" s="17">
        <v>902288.83000000007</v>
      </c>
      <c r="D18" s="17">
        <v>646113.80000000005</v>
      </c>
      <c r="E18" s="17">
        <v>644990.73</v>
      </c>
      <c r="F18" s="17">
        <v>721134.45</v>
      </c>
      <c r="G18" s="17">
        <v>732584.65</v>
      </c>
      <c r="H18" s="17">
        <v>771766.84</v>
      </c>
      <c r="I18" s="17">
        <v>775000</v>
      </c>
      <c r="J18" s="17">
        <v>840272.87</v>
      </c>
      <c r="K18" s="17">
        <v>1115936.48</v>
      </c>
      <c r="L18" s="17">
        <v>1402850.63</v>
      </c>
      <c r="M18" s="18">
        <f t="shared" si="0"/>
        <v>0.25710616611440096</v>
      </c>
      <c r="N18" s="18">
        <f t="shared" si="1"/>
        <v>0.71134358557214217</v>
      </c>
      <c r="O18" s="15"/>
      <c r="P18" s="15"/>
    </row>
    <row r="19" spans="1:16" customFormat="1" ht="15" x14ac:dyDescent="0.25">
      <c r="A19" s="16" t="s">
        <v>17</v>
      </c>
      <c r="B19" s="17"/>
      <c r="C19" s="17"/>
      <c r="D19" s="17"/>
      <c r="E19" s="17"/>
      <c r="F19" s="17"/>
      <c r="G19" s="17"/>
      <c r="H19" s="17"/>
      <c r="I19" s="17"/>
      <c r="J19" s="17">
        <v>71844.009999999995</v>
      </c>
      <c r="K19" s="17">
        <v>397641.75</v>
      </c>
      <c r="L19" s="17">
        <v>1148979.94</v>
      </c>
      <c r="M19" s="22">
        <f t="shared" si="0"/>
        <v>1.8894851710113438</v>
      </c>
      <c r="N19" s="22" t="s">
        <v>18</v>
      </c>
      <c r="O19" s="15"/>
      <c r="P19" s="15"/>
    </row>
    <row r="20" spans="1:16" customFormat="1" ht="15" x14ac:dyDescent="0.25">
      <c r="A20" s="16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2359333.06</v>
      </c>
      <c r="K20" s="17">
        <v>2767732.77</v>
      </c>
      <c r="L20" s="17">
        <v>2716594.8499999996</v>
      </c>
      <c r="M20" s="22">
        <f t="shared" si="0"/>
        <v>-1.8476465847532042E-2</v>
      </c>
      <c r="N20" s="22" t="s">
        <v>18</v>
      </c>
      <c r="O20" s="15"/>
      <c r="P20" s="15"/>
    </row>
    <row r="21" spans="1:16" customFormat="1" ht="15" x14ac:dyDescent="0.25">
      <c r="A21" s="16" t="s">
        <v>11</v>
      </c>
      <c r="B21" s="17">
        <v>133466.72</v>
      </c>
      <c r="C21" s="17">
        <v>130815.6</v>
      </c>
      <c r="D21" s="17">
        <v>125313.66</v>
      </c>
      <c r="E21" s="17">
        <v>118397.45</v>
      </c>
      <c r="F21" s="17">
        <v>118322.51</v>
      </c>
      <c r="G21" s="17">
        <v>118601.85</v>
      </c>
      <c r="H21" s="17">
        <v>152269.57999999999</v>
      </c>
      <c r="I21" s="17">
        <v>155617.93</v>
      </c>
      <c r="J21" s="17">
        <v>172395.33</v>
      </c>
      <c r="K21" s="17">
        <v>0</v>
      </c>
      <c r="L21" s="17">
        <v>0</v>
      </c>
      <c r="M21" s="22" t="s">
        <v>18</v>
      </c>
      <c r="N21" s="22">
        <f t="shared" si="1"/>
        <v>-1</v>
      </c>
      <c r="O21" s="15"/>
      <c r="P21" s="15"/>
    </row>
    <row r="22" spans="1:16" customFormat="1" ht="15" x14ac:dyDescent="0.25">
      <c r="A22" s="19" t="s">
        <v>20</v>
      </c>
      <c r="B22" s="20">
        <f t="shared" ref="B22:H22" si="2">SUM(B16:B21)</f>
        <v>84756972.720000014</v>
      </c>
      <c r="C22" s="20">
        <f t="shared" si="2"/>
        <v>88096837.500000015</v>
      </c>
      <c r="D22" s="20">
        <f t="shared" si="2"/>
        <v>85221208.980000004</v>
      </c>
      <c r="E22" s="20">
        <f t="shared" si="2"/>
        <v>87825057.260000005</v>
      </c>
      <c r="F22" s="20">
        <f t="shared" si="2"/>
        <v>92535352.710000008</v>
      </c>
      <c r="G22" s="20">
        <f t="shared" si="2"/>
        <v>99748098.80000028</v>
      </c>
      <c r="H22" s="20">
        <f t="shared" si="2"/>
        <v>107989124.33000013</v>
      </c>
      <c r="I22" s="20">
        <f>SUM(I16:I21)</f>
        <v>120527346.11999963</v>
      </c>
      <c r="J22" s="20">
        <f>SUM(J16:J21)</f>
        <v>126593761.33999991</v>
      </c>
      <c r="K22" s="20">
        <v>140030545.75000012</v>
      </c>
      <c r="L22" s="20">
        <v>155461030.73999998</v>
      </c>
      <c r="M22" s="21">
        <f t="shared" si="0"/>
        <v>0.11019370743257895</v>
      </c>
      <c r="N22" s="21">
        <f t="shared" si="1"/>
        <v>0.8341975385739091</v>
      </c>
      <c r="O22" s="15"/>
      <c r="P22" s="15"/>
    </row>
    <row r="23" spans="1:16" customFormat="1" ht="15" x14ac:dyDescent="0.25">
      <c r="A23" s="23" t="s">
        <v>21</v>
      </c>
      <c r="B23" s="24">
        <f t="shared" ref="B23:H23" si="3">B15+B22</f>
        <v>3582025670.449719</v>
      </c>
      <c r="C23" s="24">
        <f t="shared" si="3"/>
        <v>3593084139.6583948</v>
      </c>
      <c r="D23" s="24">
        <f t="shared" si="3"/>
        <v>3680282846.0625057</v>
      </c>
      <c r="E23" s="24">
        <f t="shared" si="3"/>
        <v>3793173284.9151793</v>
      </c>
      <c r="F23" s="24">
        <f t="shared" si="3"/>
        <v>3981085635.1699996</v>
      </c>
      <c r="G23" s="24">
        <f t="shared" si="3"/>
        <v>4446063662.0211096</v>
      </c>
      <c r="H23" s="24">
        <f t="shared" si="3"/>
        <v>4463777789.4359999</v>
      </c>
      <c r="I23" s="24">
        <f>I15+I22</f>
        <v>4657623892.2989998</v>
      </c>
      <c r="J23" s="24">
        <f>J15+J22</f>
        <v>4924153373.1551085</v>
      </c>
      <c r="K23" s="24">
        <v>5295138552.9460001</v>
      </c>
      <c r="L23" s="24">
        <v>5553089840.6929998</v>
      </c>
      <c r="M23" s="25">
        <f t="shared" si="0"/>
        <v>4.8714738088106557E-2</v>
      </c>
      <c r="N23" s="25">
        <f t="shared" si="1"/>
        <v>0.55026522743925965</v>
      </c>
      <c r="O23" s="15"/>
      <c r="P23" s="15"/>
    </row>
    <row r="24" spans="1:16" x14ac:dyDescent="0.25">
      <c r="A24" s="26" t="s">
        <v>22</v>
      </c>
      <c r="B24" s="27"/>
      <c r="C24"/>
      <c r="D24"/>
      <c r="E24"/>
      <c r="F24"/>
      <c r="G24"/>
      <c r="H24"/>
      <c r="I24"/>
      <c r="J24"/>
      <c r="K24" s="2"/>
      <c r="L24" s="2"/>
      <c r="M24"/>
      <c r="N24"/>
      <c r="O24"/>
    </row>
    <row r="25" spans="1:16" x14ac:dyDescent="0.25">
      <c r="A25" s="26" t="s">
        <v>23</v>
      </c>
      <c r="B25"/>
      <c r="C25"/>
      <c r="D25"/>
      <c r="E25"/>
      <c r="F25"/>
      <c r="G25"/>
      <c r="H25"/>
      <c r="I25"/>
      <c r="J25"/>
      <c r="K25" s="2"/>
      <c r="L25" s="2"/>
      <c r="M25"/>
      <c r="N25"/>
      <c r="O25"/>
    </row>
    <row r="27" spans="1:16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9"/>
    </row>
  </sheetData>
  <hyperlinks>
    <hyperlink ref="A1" location="Índice!A1" display="VGT1.1" xr:uid="{892F4A9A-1777-4B39-BAB1-06EA2183FDC2}"/>
  </hyperlinks>
  <pageMargins left="0.70866141732283472" right="0.70866141732283472" top="1.5748031496062993" bottom="0.74803149606299213" header="0.31496062992125984" footer="0.39370078740157483"/>
  <pageSetup paperSize="9" scale="51" orientation="landscape" horizontalDpi="300" verticalDpi="300" r:id="rId1"/>
  <headerFooter>
    <oddHeader>&amp;L&amp;G&amp;R&amp;G</oddHeader>
    <oddFooter>&amp;R&amp;"-,Cursiva"&amp;9&amp;K00-049Fecha de impresión: &amp;D
&amp;Z&amp;F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T1.2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Dorado Díaz</dc:creator>
  <cp:lastModifiedBy>Ana Dorado Díaz</cp:lastModifiedBy>
  <dcterms:created xsi:type="dcterms:W3CDTF">2026-03-25T11:16:01Z</dcterms:created>
  <dcterms:modified xsi:type="dcterms:W3CDTF">2026-03-25T11:16:42Z</dcterms:modified>
</cp:coreProperties>
</file>