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ADÍSTICA\02-CONSEJERÍA\TRANSPARENCIA\Calidad y seguridad en el paciente\Reclamaciones\Nuevo\"/>
    </mc:Choice>
  </mc:AlternateContent>
  <bookViews>
    <workbookView xWindow="0" yWindow="0" windowWidth="19200" windowHeight="10995"/>
  </bookViews>
  <sheets>
    <sheet name="Atención Primaria" sheetId="17" r:id="rId1"/>
    <sheet name="Atención Hospitalaria" sheetId="19" r:id="rId2"/>
    <sheet name="Gerencia de Salud de Área" sheetId="1" r:id="rId3"/>
    <sheet name="Otros Centros" sheetId="14" r:id="rId4"/>
  </sheets>
  <externalReferences>
    <externalReference r:id="rId5"/>
  </externalReferences>
  <definedNames>
    <definedName name="Recover">[1]Macro1!$A$80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J28" i="14" l="1"/>
  <c r="H28" i="14"/>
  <c r="F28" i="14"/>
  <c r="D28" i="14"/>
  <c r="B28" i="14"/>
  <c r="L26" i="14"/>
  <c r="M26" i="14" s="1"/>
  <c r="L27" i="14"/>
  <c r="L25" i="14"/>
  <c r="M25" i="14" s="1"/>
  <c r="N38" i="1"/>
  <c r="M38" i="1" s="1"/>
  <c r="N39" i="1"/>
  <c r="E39" i="1" s="1"/>
  <c r="N40" i="1"/>
  <c r="M40" i="1" s="1"/>
  <c r="N41" i="1"/>
  <c r="M41" i="1" s="1"/>
  <c r="N42" i="1"/>
  <c r="I42" i="1" s="1"/>
  <c r="N43" i="1"/>
  <c r="I43" i="1" s="1"/>
  <c r="N44" i="1"/>
  <c r="M44" i="1" s="1"/>
  <c r="N45" i="1"/>
  <c r="M45" i="1" s="1"/>
  <c r="N46" i="1"/>
  <c r="E46" i="1" s="1"/>
  <c r="N37" i="1"/>
  <c r="E37" i="1" s="1"/>
  <c r="O54" i="19"/>
  <c r="G58" i="19"/>
  <c r="N48" i="19"/>
  <c r="N49" i="19"/>
  <c r="G49" i="19" s="1"/>
  <c r="N50" i="19"/>
  <c r="I50" i="19" s="1"/>
  <c r="N51" i="19"/>
  <c r="O51" i="19" s="1"/>
  <c r="N52" i="19"/>
  <c r="I52" i="19" s="1"/>
  <c r="N53" i="19"/>
  <c r="O53" i="19" s="1"/>
  <c r="N54" i="19"/>
  <c r="I54" i="19" s="1"/>
  <c r="N55" i="19"/>
  <c r="O55" i="19" s="1"/>
  <c r="N56" i="19"/>
  <c r="N57" i="19"/>
  <c r="G57" i="19" s="1"/>
  <c r="N58" i="19"/>
  <c r="I58" i="19" s="1"/>
  <c r="N59" i="19"/>
  <c r="O59" i="19" s="1"/>
  <c r="N60" i="19"/>
  <c r="I60" i="19" s="1"/>
  <c r="N61" i="19"/>
  <c r="O61" i="19" s="1"/>
  <c r="N47" i="19"/>
  <c r="I47" i="19" s="1"/>
  <c r="N41" i="17"/>
  <c r="K41" i="17" s="1"/>
  <c r="N42" i="17"/>
  <c r="O42" i="17" s="1"/>
  <c r="N43" i="17"/>
  <c r="K43" i="17" s="1"/>
  <c r="N44" i="17"/>
  <c r="I44" i="17" s="1"/>
  <c r="N45" i="17"/>
  <c r="O45" i="17" s="1"/>
  <c r="N46" i="17"/>
  <c r="O46" i="17" s="1"/>
  <c r="N47" i="17"/>
  <c r="O47" i="17" s="1"/>
  <c r="N48" i="17"/>
  <c r="M48" i="17" s="1"/>
  <c r="N49" i="17"/>
  <c r="O49" i="17" s="1"/>
  <c r="N50" i="17"/>
  <c r="O50" i="17" s="1"/>
  <c r="N51" i="17"/>
  <c r="K51" i="17" s="1"/>
  <c r="N52" i="17"/>
  <c r="I52" i="17" s="1"/>
  <c r="N16" i="14"/>
  <c r="O16" i="14" s="1"/>
  <c r="N17" i="14"/>
  <c r="O17" i="14" s="1"/>
  <c r="N18" i="14"/>
  <c r="N15" i="14"/>
  <c r="G15" i="14" s="1"/>
  <c r="N22" i="1"/>
  <c r="I22" i="1" s="1"/>
  <c r="N23" i="1"/>
  <c r="N24" i="1"/>
  <c r="C24" i="1" s="1"/>
  <c r="N25" i="1"/>
  <c r="K25" i="1" s="1"/>
  <c r="N26" i="1"/>
  <c r="M26" i="1" s="1"/>
  <c r="N27" i="1"/>
  <c r="N28" i="1"/>
  <c r="O28" i="1" s="1"/>
  <c r="N29" i="1"/>
  <c r="C29" i="1" s="1"/>
  <c r="N30" i="1"/>
  <c r="E30" i="1" s="1"/>
  <c r="N21" i="1"/>
  <c r="M34" i="19"/>
  <c r="N27" i="19"/>
  <c r="G27" i="19" s="1"/>
  <c r="N28" i="19"/>
  <c r="I28" i="19" s="1"/>
  <c r="N29" i="19"/>
  <c r="O29" i="19" s="1"/>
  <c r="N30" i="19"/>
  <c r="O30" i="19" s="1"/>
  <c r="N31" i="19"/>
  <c r="G31" i="19" s="1"/>
  <c r="N32" i="19"/>
  <c r="O32" i="19" s="1"/>
  <c r="N33" i="19"/>
  <c r="G33" i="19" s="1"/>
  <c r="N34" i="19"/>
  <c r="O34" i="19" s="1"/>
  <c r="N35" i="19"/>
  <c r="G35" i="19" s="1"/>
  <c r="N36" i="19"/>
  <c r="I36" i="19" s="1"/>
  <c r="N37" i="19"/>
  <c r="I37" i="19" s="1"/>
  <c r="N38" i="19"/>
  <c r="O38" i="19" s="1"/>
  <c r="N39" i="19"/>
  <c r="G39" i="19" s="1"/>
  <c r="N40" i="19"/>
  <c r="C40" i="19" s="1"/>
  <c r="N26" i="19"/>
  <c r="I26" i="19" s="1"/>
  <c r="N24" i="17"/>
  <c r="O24" i="17" s="1"/>
  <c r="N25" i="17"/>
  <c r="O25" i="17" s="1"/>
  <c r="N26" i="17"/>
  <c r="M26" i="17" s="1"/>
  <c r="N27" i="17"/>
  <c r="C27" i="17" s="1"/>
  <c r="N28" i="17"/>
  <c r="O28" i="17" s="1"/>
  <c r="N29" i="17"/>
  <c r="O29" i="17" s="1"/>
  <c r="N30" i="17"/>
  <c r="O30" i="17" s="1"/>
  <c r="N31" i="17"/>
  <c r="O31" i="17" s="1"/>
  <c r="N32" i="17"/>
  <c r="O32" i="17" s="1"/>
  <c r="N33" i="17"/>
  <c r="O33" i="17" s="1"/>
  <c r="N23" i="17"/>
  <c r="C23" i="17" s="1"/>
  <c r="K58" i="19" l="1"/>
  <c r="C29" i="17"/>
  <c r="E34" i="19"/>
  <c r="G44" i="17"/>
  <c r="K50" i="19"/>
  <c r="G30" i="19"/>
  <c r="O44" i="17"/>
  <c r="M58" i="19"/>
  <c r="K45" i="1"/>
  <c r="C41" i="1"/>
  <c r="G29" i="1"/>
  <c r="G41" i="1"/>
  <c r="O28" i="19"/>
  <c r="C39" i="19"/>
  <c r="C27" i="19"/>
  <c r="K27" i="19"/>
  <c r="I57" i="19"/>
  <c r="M50" i="19"/>
  <c r="K36" i="19"/>
  <c r="I48" i="17"/>
  <c r="E41" i="17"/>
  <c r="K47" i="17"/>
  <c r="E44" i="17"/>
  <c r="M44" i="17"/>
  <c r="G26" i="19"/>
  <c r="C26" i="17"/>
  <c r="C35" i="19"/>
  <c r="E39" i="19"/>
  <c r="E31" i="19"/>
  <c r="G38" i="19"/>
  <c r="I32" i="19"/>
  <c r="K35" i="19"/>
  <c r="M39" i="19"/>
  <c r="M31" i="19"/>
  <c r="O36" i="19"/>
  <c r="C25" i="1"/>
  <c r="G28" i="1"/>
  <c r="O15" i="14"/>
  <c r="C41" i="17"/>
  <c r="E52" i="17"/>
  <c r="G41" i="17"/>
  <c r="G43" i="17"/>
  <c r="I43" i="17"/>
  <c r="M41" i="17"/>
  <c r="O41" i="17"/>
  <c r="O43" i="17"/>
  <c r="C55" i="19"/>
  <c r="E58" i="19"/>
  <c r="E50" i="19"/>
  <c r="G54" i="19"/>
  <c r="K55" i="19"/>
  <c r="K61" i="19"/>
  <c r="M55" i="19"/>
  <c r="O47" i="19"/>
  <c r="O50" i="19"/>
  <c r="C40" i="1"/>
  <c r="E38" i="1"/>
  <c r="G40" i="1"/>
  <c r="K44" i="1"/>
  <c r="M46" i="1"/>
  <c r="O37" i="19"/>
  <c r="C28" i="1"/>
  <c r="K24" i="1"/>
  <c r="C59" i="19"/>
  <c r="E59" i="19"/>
  <c r="M37" i="1"/>
  <c r="C25" i="17"/>
  <c r="C32" i="19"/>
  <c r="E38" i="19"/>
  <c r="E30" i="19"/>
  <c r="G34" i="19"/>
  <c r="I40" i="19"/>
  <c r="I29" i="19"/>
  <c r="K31" i="19"/>
  <c r="M38" i="19"/>
  <c r="M30" i="19"/>
  <c r="O33" i="19"/>
  <c r="O29" i="1"/>
  <c r="C48" i="17"/>
  <c r="E48" i="17"/>
  <c r="G52" i="17"/>
  <c r="I41" i="17"/>
  <c r="M52" i="17"/>
  <c r="O52" i="17"/>
  <c r="C51" i="19"/>
  <c r="E55" i="19"/>
  <c r="G47" i="19"/>
  <c r="G53" i="19"/>
  <c r="I49" i="19"/>
  <c r="K54" i="19"/>
  <c r="M47" i="19"/>
  <c r="M54" i="19"/>
  <c r="O58" i="19"/>
  <c r="O49" i="19"/>
  <c r="C45" i="1"/>
  <c r="G45" i="1"/>
  <c r="K41" i="1"/>
  <c r="M39" i="1"/>
  <c r="I33" i="19"/>
  <c r="E51" i="19"/>
  <c r="C33" i="17"/>
  <c r="E33" i="17"/>
  <c r="C31" i="19"/>
  <c r="E35" i="19"/>
  <c r="E27" i="19"/>
  <c r="K39" i="19"/>
  <c r="K28" i="19"/>
  <c r="M35" i="19"/>
  <c r="M27" i="19"/>
  <c r="C47" i="17"/>
  <c r="E47" i="17"/>
  <c r="G51" i="17"/>
  <c r="I51" i="17"/>
  <c r="K48" i="17"/>
  <c r="M47" i="17"/>
  <c r="O51" i="17"/>
  <c r="E47" i="19"/>
  <c r="E54" i="19"/>
  <c r="G61" i="19"/>
  <c r="G50" i="19"/>
  <c r="K59" i="19"/>
  <c r="K51" i="19"/>
  <c r="M59" i="19"/>
  <c r="M51" i="19"/>
  <c r="O57" i="19"/>
  <c r="C44" i="1"/>
  <c r="G44" i="1"/>
  <c r="K40" i="1"/>
  <c r="G23" i="17"/>
  <c r="I31" i="17"/>
  <c r="K23" i="17"/>
  <c r="M31" i="17"/>
  <c r="O27" i="17"/>
  <c r="M18" i="14"/>
  <c r="I18" i="14"/>
  <c r="E18" i="14"/>
  <c r="K18" i="14"/>
  <c r="I30" i="17"/>
  <c r="K26" i="17"/>
  <c r="O26" i="17"/>
  <c r="O27" i="1"/>
  <c r="K27" i="1"/>
  <c r="G27" i="1"/>
  <c r="I27" i="1"/>
  <c r="C27" i="1"/>
  <c r="E27" i="1"/>
  <c r="M56" i="19"/>
  <c r="K56" i="19"/>
  <c r="E56" i="19"/>
  <c r="O56" i="19"/>
  <c r="G56" i="19"/>
  <c r="C56" i="19"/>
  <c r="I56" i="19"/>
  <c r="M48" i="19"/>
  <c r="K48" i="19"/>
  <c r="E48" i="19"/>
  <c r="O48" i="19"/>
  <c r="G48" i="19"/>
  <c r="C48" i="19"/>
  <c r="I48" i="19"/>
  <c r="C30" i="17"/>
  <c r="E23" i="17"/>
  <c r="G31" i="17"/>
  <c r="I23" i="17"/>
  <c r="I27" i="17"/>
  <c r="K31" i="17"/>
  <c r="M23" i="17"/>
  <c r="M27" i="17"/>
  <c r="K26" i="19"/>
  <c r="C26" i="19"/>
  <c r="M26" i="19"/>
  <c r="E26" i="19"/>
  <c r="K37" i="19"/>
  <c r="C37" i="19"/>
  <c r="M37" i="19"/>
  <c r="E37" i="19"/>
  <c r="K33" i="19"/>
  <c r="C33" i="19"/>
  <c r="M33" i="19"/>
  <c r="E33" i="19"/>
  <c r="K29" i="19"/>
  <c r="C29" i="19"/>
  <c r="M29" i="19"/>
  <c r="E29" i="19"/>
  <c r="G37" i="19"/>
  <c r="G29" i="19"/>
  <c r="O26" i="19"/>
  <c r="O30" i="1"/>
  <c r="K30" i="1"/>
  <c r="G30" i="1"/>
  <c r="M30" i="1"/>
  <c r="C30" i="1"/>
  <c r="O26" i="1"/>
  <c r="K26" i="1"/>
  <c r="G26" i="1"/>
  <c r="I26" i="1"/>
  <c r="C26" i="1"/>
  <c r="O22" i="1"/>
  <c r="K22" i="1"/>
  <c r="G22" i="1"/>
  <c r="M22" i="1"/>
  <c r="E22" i="1"/>
  <c r="C22" i="1"/>
  <c r="E26" i="1"/>
  <c r="I30" i="1"/>
  <c r="G18" i="14"/>
  <c r="O18" i="14"/>
  <c r="E31" i="17"/>
  <c r="C31" i="17"/>
  <c r="E27" i="17"/>
  <c r="G27" i="17"/>
  <c r="K27" i="17"/>
  <c r="O23" i="17"/>
  <c r="C18" i="14"/>
  <c r="E26" i="17"/>
  <c r="G26" i="17"/>
  <c r="M30" i="17"/>
  <c r="O21" i="1"/>
  <c r="K21" i="1"/>
  <c r="G21" i="1"/>
  <c r="M21" i="1"/>
  <c r="C21" i="1"/>
  <c r="O23" i="1"/>
  <c r="K23" i="1"/>
  <c r="G23" i="1"/>
  <c r="M23" i="1"/>
  <c r="E23" i="1"/>
  <c r="C23" i="1"/>
  <c r="I21" i="1"/>
  <c r="M60" i="19"/>
  <c r="K60" i="19"/>
  <c r="E60" i="19"/>
  <c r="O60" i="19"/>
  <c r="G60" i="19"/>
  <c r="C60" i="19"/>
  <c r="M52" i="19"/>
  <c r="K52" i="19"/>
  <c r="E52" i="19"/>
  <c r="O52" i="19"/>
  <c r="G52" i="19"/>
  <c r="C52" i="19"/>
  <c r="E30" i="17"/>
  <c r="G30" i="17"/>
  <c r="I26" i="17"/>
  <c r="K30" i="17"/>
  <c r="O40" i="19"/>
  <c r="M40" i="19"/>
  <c r="E40" i="19"/>
  <c r="G40" i="19"/>
  <c r="M36" i="19"/>
  <c r="E36" i="19"/>
  <c r="G36" i="19"/>
  <c r="M32" i="19"/>
  <c r="E32" i="19"/>
  <c r="G32" i="19"/>
  <c r="M28" i="19"/>
  <c r="E28" i="19"/>
  <c r="G28" i="19"/>
  <c r="C36" i="19"/>
  <c r="C28" i="19"/>
  <c r="K40" i="19"/>
  <c r="K32" i="19"/>
  <c r="E21" i="1"/>
  <c r="I23" i="1"/>
  <c r="M27" i="1"/>
  <c r="M15" i="14"/>
  <c r="I15" i="14"/>
  <c r="E15" i="14"/>
  <c r="C15" i="14"/>
  <c r="K15" i="14"/>
  <c r="C32" i="17"/>
  <c r="C28" i="17"/>
  <c r="C24" i="17"/>
  <c r="E29" i="17"/>
  <c r="E25" i="17"/>
  <c r="E32" i="17"/>
  <c r="G33" i="17"/>
  <c r="G29" i="17"/>
  <c r="G25" i="17"/>
  <c r="I33" i="17"/>
  <c r="I29" i="17"/>
  <c r="I25" i="17"/>
  <c r="K33" i="17"/>
  <c r="K29" i="17"/>
  <c r="K25" i="17"/>
  <c r="M33" i="17"/>
  <c r="M29" i="17"/>
  <c r="M25" i="17"/>
  <c r="C38" i="19"/>
  <c r="C34" i="19"/>
  <c r="C30" i="19"/>
  <c r="I39" i="19"/>
  <c r="I35" i="19"/>
  <c r="I31" i="19"/>
  <c r="I27" i="19"/>
  <c r="K38" i="19"/>
  <c r="K34" i="19"/>
  <c r="K30" i="19"/>
  <c r="O39" i="19"/>
  <c r="O35" i="19"/>
  <c r="O31" i="19"/>
  <c r="O27" i="19"/>
  <c r="M29" i="1"/>
  <c r="I29" i="1"/>
  <c r="M25" i="1"/>
  <c r="I25" i="1"/>
  <c r="E25" i="1"/>
  <c r="E29" i="1"/>
  <c r="G25" i="1"/>
  <c r="K29" i="1"/>
  <c r="O25" i="1"/>
  <c r="C52" i="17"/>
  <c r="C44" i="17"/>
  <c r="E51" i="17"/>
  <c r="E43" i="17"/>
  <c r="G48" i="17"/>
  <c r="I47" i="17"/>
  <c r="K52" i="17"/>
  <c r="K44" i="17"/>
  <c r="M51" i="17"/>
  <c r="M43" i="17"/>
  <c r="O48" i="17"/>
  <c r="K37" i="1"/>
  <c r="G37" i="1"/>
  <c r="C37" i="1"/>
  <c r="K43" i="1"/>
  <c r="G43" i="1"/>
  <c r="C43" i="1"/>
  <c r="O43" i="1" s="1"/>
  <c r="K39" i="1"/>
  <c r="G39" i="1"/>
  <c r="C39" i="1"/>
  <c r="E43" i="1"/>
  <c r="I37" i="1"/>
  <c r="I39" i="1"/>
  <c r="M43" i="1"/>
  <c r="E28" i="17"/>
  <c r="E24" i="17"/>
  <c r="G32" i="17"/>
  <c r="G28" i="17"/>
  <c r="G24" i="17"/>
  <c r="I32" i="17"/>
  <c r="I28" i="17"/>
  <c r="I24" i="17"/>
  <c r="K32" i="17"/>
  <c r="K28" i="17"/>
  <c r="K24" i="17"/>
  <c r="M32" i="17"/>
  <c r="M28" i="17"/>
  <c r="M24" i="17"/>
  <c r="I38" i="19"/>
  <c r="I34" i="19"/>
  <c r="I30" i="19"/>
  <c r="M28" i="1"/>
  <c r="I28" i="1"/>
  <c r="M24" i="1"/>
  <c r="I24" i="1"/>
  <c r="E24" i="1"/>
  <c r="E28" i="1"/>
  <c r="G24" i="1"/>
  <c r="K28" i="1"/>
  <c r="O24" i="1"/>
  <c r="C51" i="17"/>
  <c r="C43" i="17"/>
  <c r="G47" i="17"/>
  <c r="C61" i="19"/>
  <c r="M61" i="19"/>
  <c r="E61" i="19"/>
  <c r="C57" i="19"/>
  <c r="M57" i="19"/>
  <c r="K57" i="19"/>
  <c r="E57" i="19"/>
  <c r="C53" i="19"/>
  <c r="M53" i="19"/>
  <c r="K53" i="19"/>
  <c r="E53" i="19"/>
  <c r="C49" i="19"/>
  <c r="M49" i="19"/>
  <c r="K49" i="19"/>
  <c r="E49" i="19"/>
  <c r="I61" i="19"/>
  <c r="I53" i="19"/>
  <c r="K46" i="1"/>
  <c r="G46" i="1"/>
  <c r="C46" i="1"/>
  <c r="K42" i="1"/>
  <c r="G42" i="1"/>
  <c r="C42" i="1"/>
  <c r="K38" i="1"/>
  <c r="G38" i="1"/>
  <c r="C38" i="1"/>
  <c r="E42" i="1"/>
  <c r="I46" i="1"/>
  <c r="I38" i="1"/>
  <c r="M42" i="1"/>
  <c r="C17" i="14"/>
  <c r="E17" i="14"/>
  <c r="G17" i="14"/>
  <c r="I17" i="14"/>
  <c r="K17" i="14"/>
  <c r="M17" i="14"/>
  <c r="C50" i="17"/>
  <c r="C46" i="17"/>
  <c r="C42" i="17"/>
  <c r="E50" i="17"/>
  <c r="E46" i="17"/>
  <c r="E42" i="17"/>
  <c r="G50" i="17"/>
  <c r="G46" i="17"/>
  <c r="G42" i="17"/>
  <c r="I50" i="17"/>
  <c r="I46" i="17"/>
  <c r="I42" i="17"/>
  <c r="K50" i="17"/>
  <c r="K46" i="17"/>
  <c r="K42" i="17"/>
  <c r="M50" i="17"/>
  <c r="M46" i="17"/>
  <c r="M42" i="17"/>
  <c r="C47" i="19"/>
  <c r="C58" i="19"/>
  <c r="C54" i="19"/>
  <c r="C50" i="19"/>
  <c r="I59" i="19"/>
  <c r="I55" i="19"/>
  <c r="I51" i="19"/>
  <c r="K47" i="19"/>
  <c r="E45" i="1"/>
  <c r="E41" i="1"/>
  <c r="I45" i="1"/>
  <c r="I41" i="1"/>
  <c r="C16" i="14"/>
  <c r="E16" i="14"/>
  <c r="G16" i="14"/>
  <c r="I16" i="14"/>
  <c r="K16" i="14"/>
  <c r="M16" i="14"/>
  <c r="C49" i="17"/>
  <c r="C45" i="17"/>
  <c r="E49" i="17"/>
  <c r="E45" i="17"/>
  <c r="G49" i="17"/>
  <c r="G45" i="17"/>
  <c r="I49" i="17"/>
  <c r="I45" i="17"/>
  <c r="K49" i="17"/>
  <c r="K45" i="17"/>
  <c r="M49" i="17"/>
  <c r="M45" i="17"/>
  <c r="G59" i="19"/>
  <c r="G55" i="19"/>
  <c r="G51" i="19"/>
  <c r="E44" i="1"/>
  <c r="E40" i="1"/>
  <c r="I44" i="1"/>
  <c r="I40" i="1"/>
  <c r="L28" i="14"/>
  <c r="M28" i="14" s="1"/>
  <c r="B18" i="19"/>
  <c r="H34" i="17"/>
  <c r="L34" i="17"/>
  <c r="J34" i="17"/>
  <c r="F34" i="17"/>
  <c r="D34" i="17"/>
  <c r="B34" i="17"/>
  <c r="O42" i="1" l="1"/>
  <c r="O39" i="1"/>
  <c r="O45" i="1"/>
  <c r="O40" i="1"/>
  <c r="O38" i="1"/>
  <c r="O44" i="1"/>
  <c r="O41" i="1"/>
  <c r="O46" i="1"/>
  <c r="O37" i="1"/>
  <c r="N34" i="17"/>
  <c r="O34" i="17" s="1"/>
  <c r="C34" i="17"/>
  <c r="E25" i="14"/>
  <c r="C25" i="14"/>
  <c r="K28" i="14"/>
  <c r="I28" i="14"/>
  <c r="E28" i="14"/>
  <c r="C28" i="14"/>
  <c r="G28" i="14"/>
  <c r="K26" i="14"/>
  <c r="I26" i="14"/>
  <c r="G26" i="14"/>
  <c r="E26" i="14"/>
  <c r="C26" i="14"/>
  <c r="K25" i="14"/>
  <c r="I25" i="14"/>
  <c r="G25" i="14"/>
  <c r="G34" i="17" l="1"/>
  <c r="I34" i="17"/>
  <c r="M34" i="17"/>
  <c r="E34" i="17"/>
  <c r="K34" i="17"/>
</calcChain>
</file>

<file path=xl/sharedStrings.xml><?xml version="1.0" encoding="utf-8"?>
<sst xmlns="http://schemas.openxmlformats.org/spreadsheetml/2006/main" count="348" uniqueCount="81">
  <si>
    <t>ÁREAS SANITARIAS</t>
  </si>
  <si>
    <t xml:space="preserve">Nº </t>
  </si>
  <si>
    <t>Reclamaciones por 10.000 usuarios</t>
  </si>
  <si>
    <t>Reclamaciones por 100.000 Actos Asistenciales</t>
  </si>
  <si>
    <t>Ávila</t>
  </si>
  <si>
    <t>Burgos</t>
  </si>
  <si>
    <t>León</t>
  </si>
  <si>
    <t>Palencia</t>
  </si>
  <si>
    <t>Salamanca</t>
  </si>
  <si>
    <t>Segovia</t>
  </si>
  <si>
    <t>Soria</t>
  </si>
  <si>
    <t>Valladolid Oeste</t>
  </si>
  <si>
    <t>Zamora</t>
  </si>
  <si>
    <t>Total</t>
  </si>
  <si>
    <t>Insatisfacción con la asistencia recibida</t>
  </si>
  <si>
    <t>Trato personal inadecuado</t>
  </si>
  <si>
    <t>Falta de asistencia</t>
  </si>
  <si>
    <t>Otros Servicios</t>
  </si>
  <si>
    <t>Lista de espera intervención quirúrgica</t>
  </si>
  <si>
    <t>Rehabilitación</t>
  </si>
  <si>
    <t>%</t>
  </si>
  <si>
    <t>Transporte sanitario</t>
  </si>
  <si>
    <t>Lista de espera consulta o pruebas</t>
  </si>
  <si>
    <t xml:space="preserve">Valladolid </t>
  </si>
  <si>
    <t>Demoras en la asistencia</t>
  </si>
  <si>
    <t>Traumatología</t>
  </si>
  <si>
    <t>CENTROS</t>
  </si>
  <si>
    <t>Emergencias sanitarias</t>
  </si>
  <si>
    <t>Centro de Hemoterapia y Hemodonación</t>
  </si>
  <si>
    <t>Otros centros</t>
  </si>
  <si>
    <t>Extracción de sangre para donación</t>
  </si>
  <si>
    <t>Centro Coordinador de Urgencias</t>
  </si>
  <si>
    <t>Soporte Vital Básico</t>
  </si>
  <si>
    <t>Unidades Medicalizadas</t>
  </si>
  <si>
    <t>El Bierzo</t>
  </si>
  <si>
    <t>Valladolid Este</t>
  </si>
  <si>
    <t>Falta de personal</t>
  </si>
  <si>
    <t>Medicina General/ Familia</t>
  </si>
  <si>
    <t>Pediatría</t>
  </si>
  <si>
    <t>Urgencias</t>
  </si>
  <si>
    <t>Enfermería</t>
  </si>
  <si>
    <t xml:space="preserve">Unidad Administrativa </t>
  </si>
  <si>
    <t>H. El Bierzo</t>
  </si>
  <si>
    <t>C.A. Segovia</t>
  </si>
  <si>
    <t>C.A. Soria</t>
  </si>
  <si>
    <t>Lista de espera consulta /pruebas</t>
  </si>
  <si>
    <t>Insatisfacción con asistencia recibida</t>
  </si>
  <si>
    <t>Anulación cita, consulta, prueba</t>
  </si>
  <si>
    <t>Traumatología y Cirugía Ortopédica</t>
  </si>
  <si>
    <t>Radiodiagnóstico</t>
  </si>
  <si>
    <t>Oftalmología</t>
  </si>
  <si>
    <t>Urología</t>
  </si>
  <si>
    <t>Incumplimiento horario cita programada</t>
  </si>
  <si>
    <t>Obstetricia y Ginecología</t>
  </si>
  <si>
    <t>Medicina General/Familia</t>
  </si>
  <si>
    <t xml:space="preserve">RECLAMACIONES EN OTROS CENTROS REGIONALES AÑO 2016
</t>
  </si>
  <si>
    <t>Quejas de organización y funcionamiento</t>
  </si>
  <si>
    <t>Fuente: Consejería de Sanidad, Junta de Castilla y León</t>
  </si>
  <si>
    <t>Nota: Población a 1 de enero de 2017</t>
  </si>
  <si>
    <t>MOTIVOS DE RECLAMACIÓN MÁS FRECUENTES. AÑO 2016</t>
  </si>
  <si>
    <t>RECLAMACIONES EN ATENCIÓN PRIMARIA. AÑO 2016</t>
  </si>
  <si>
    <t>SERVICIOS CON MÁS RECLAMACIONES. AÑO 2016</t>
  </si>
  <si>
    <t>C.A. de Ávila</t>
  </si>
  <si>
    <t>C.A.U. de Burgos</t>
  </si>
  <si>
    <t>H. Santos Reyes</t>
  </si>
  <si>
    <t>H. Santiago Apóstol</t>
  </si>
  <si>
    <t>C.A.U. de León</t>
  </si>
  <si>
    <t>C.A.U. de Palencia</t>
  </si>
  <si>
    <t>C.A.U. de Salamanca</t>
  </si>
  <si>
    <t>H.U. Río Hortega</t>
  </si>
  <si>
    <t>H.C.U. de Valladolid</t>
  </si>
  <si>
    <t>H. Medina del Campo</t>
  </si>
  <si>
    <t>C.A. de Zamora</t>
  </si>
  <si>
    <t xml:space="preserve">Otros motivos </t>
  </si>
  <si>
    <t xml:space="preserve">RECLAMACIONES EN ATENCIÓN HOSPITALARIA. AÑO 2016
</t>
  </si>
  <si>
    <t>Hospital/ Complejo Asistencial</t>
  </si>
  <si>
    <t>RECLAMACIONES EN GERENCIAS DE SALUD DE ÁREA. AÑO 2016</t>
  </si>
  <si>
    <t xml:space="preserve">Total motivos </t>
  </si>
  <si>
    <t>Total Servicios con reclamación</t>
  </si>
  <si>
    <t>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</si>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</sst>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\ _P_t_s_-;\-* #,##0.00\ _P_t_s_-;_-* &quot;-&quot;??\ _P_t_s_-;_-@_-"/>
    <numFmt numFmtId="166" formatCode="0.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right"/>
    </xf>
    <xf numFmtId="16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3" fontId="11" fillId="0" borderId="1" xfId="0" applyNumberFormat="1" applyFont="1" applyFill="1" applyBorder="1"/>
    <xf numFmtId="166" fontId="11" fillId="0" borderId="1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8" fillId="2" borderId="1" xfId="14" applyFont="1" applyFill="1" applyBorder="1" applyAlignment="1">
      <alignment horizontal="center" vertical="center" wrapText="1"/>
    </xf>
    <xf numFmtId="1" fontId="13" fillId="0" borderId="1" xfId="14" applyNumberFormat="1" applyFont="1" applyFill="1" applyBorder="1" applyAlignment="1">
      <alignment horizontal="right" vertical="center" wrapText="1"/>
    </xf>
    <xf numFmtId="167" fontId="13" fillId="0" borderId="1" xfId="16" applyNumberFormat="1" applyFont="1" applyFill="1" applyBorder="1" applyAlignment="1">
      <alignment horizontal="right" vertical="center" wrapText="1"/>
    </xf>
    <xf numFmtId="0" fontId="9" fillId="2" borderId="1" xfId="0" applyFont="1" applyFill="1" applyBorder="1"/>
    <xf numFmtId="1" fontId="7" fillId="0" borderId="1" xfId="14" applyNumberFormat="1" applyFont="1" applyFill="1" applyBorder="1" applyAlignment="1">
      <alignment horizontal="right" vertical="center" wrapText="1"/>
    </xf>
    <xf numFmtId="167" fontId="7" fillId="0" borderId="1" xfId="16" applyNumberFormat="1" applyFont="1" applyFill="1" applyBorder="1" applyAlignment="1">
      <alignment horizontal="right" vertical="center" wrapText="1"/>
    </xf>
    <xf numFmtId="3" fontId="7" fillId="0" borderId="1" xfId="14" applyNumberFormat="1" applyFont="1" applyFill="1" applyBorder="1" applyAlignment="1">
      <alignment horizontal="right" vertical="center" wrapText="1"/>
    </xf>
    <xf numFmtId="1" fontId="10" fillId="0" borderId="1" xfId="1" applyNumberFormat="1" applyFont="1" applyFill="1" applyBorder="1" applyAlignment="1">
      <alignment horizontal="right" vertical="center"/>
    </xf>
    <xf numFmtId="167" fontId="10" fillId="0" borderId="1" xfId="16" applyNumberFormat="1" applyFont="1" applyFill="1" applyBorder="1" applyAlignment="1">
      <alignment horizontal="right" vertical="center"/>
    </xf>
    <xf numFmtId="167" fontId="11" fillId="0" borderId="1" xfId="16" applyNumberFormat="1" applyFont="1" applyFill="1" applyBorder="1" applyAlignment="1">
      <alignment horizontal="right" vertical="center"/>
    </xf>
    <xf numFmtId="1" fontId="11" fillId="0" borderId="1" xfId="1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10" fillId="0" borderId="1" xfId="0" applyNumberFormat="1" applyFont="1" applyBorder="1"/>
    <xf numFmtId="0" fontId="0" fillId="0" borderId="0" xfId="0" applyAlignment="1">
      <alignment horizontal="center" vertical="center"/>
    </xf>
    <xf numFmtId="3" fontId="13" fillId="0" borderId="1" xfId="14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8" fillId="2" borderId="1" xfId="1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0" xfId="0" applyFont="1"/>
    <xf numFmtId="2" fontId="10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166" fontId="10" fillId="0" borderId="1" xfId="0" quotePrefix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4" applyFont="1" applyFill="1" applyBorder="1" applyAlignment="1">
      <alignment horizontal="center" vertical="center" wrapText="1"/>
    </xf>
    <xf numFmtId="0" fontId="8" fillId="2" borderId="3" xfId="14" applyFont="1" applyFill="1" applyBorder="1" applyAlignment="1">
      <alignment horizontal="center" vertical="center" wrapText="1"/>
    </xf>
    <xf numFmtId="0" fontId="8" fillId="2" borderId="4" xfId="14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7">
    <cellStyle name="Millares" xfId="1" builtinId="3"/>
    <cellStyle name="Millares 2" xfId="4"/>
    <cellStyle name="Millares 3" xfId="3"/>
    <cellStyle name="Normal" xfId="0" builtinId="0"/>
    <cellStyle name="Normal 2" xfId="5"/>
    <cellStyle name="Normal 3" xfId="6"/>
    <cellStyle name="Normal 4" xfId="2"/>
    <cellStyle name="Normal 5" xfId="10"/>
    <cellStyle name="Normal 6" xfId="14"/>
    <cellStyle name="Porcentaje" xfId="16" builtinId="5"/>
    <cellStyle name="Porcentaje 2" xfId="9"/>
    <cellStyle name="Porcentaje 2 2" xfId="11"/>
    <cellStyle name="Porcentaje 3" xfId="15"/>
    <cellStyle name="Porcentual 2" xfId="8"/>
    <cellStyle name="Porcentual 2 2" xfId="13"/>
    <cellStyle name="Porcentual 3" xfId="7"/>
    <cellStyle name="Porcentu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UU/RECLAMACIONES%20Y%20SUGERENCIAS/ESTAD&#205;STICAS%20RECLAMACIONES%20SUGERENCIAS/A&#241;o%202015/Estadistica%20Anual%202015/SERVICIOS/Descarga%20%20servici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mbitos Sº"/>
      <sheetName val="Órganos Sº"/>
      <sheetName val="Servicios Concertados "/>
      <sheetName val="Órg.Sº 2ª INST"/>
      <sheetName val="MOT GEN ORG Sº"/>
      <sheetName val="Mot. Servicios Concertados  "/>
      <sheetName val=" Mot esp. amb Sº  "/>
      <sheetName val=" Sº  meses"/>
      <sheetName val="Concertados   meses"/>
      <sheetName val="Personal 2º inst"/>
      <sheetName val="sin personal A.P"/>
      <sheetName val="Sin registrar Personal 2º inst "/>
      <sheetName val="Servicios Tipos Atención"/>
      <sheetName val="Servicios Personal"/>
      <sheetName val="Motivos Tipos Atención "/>
      <sheetName val="Motivos Personal "/>
      <sheetName val="Hoja1"/>
      <sheetName val="Hoja3"/>
      <sheetName val="Sº A.P y Otros"/>
      <sheetName val="Sº A.E"/>
      <sheetName val="Sº A.E 2"/>
      <sheetName val="Sº 2º instancia"/>
      <sheetName val="Personal AP Y OTROS"/>
      <sheetName val="Personal AE"/>
      <sheetName val="Atención A.P "/>
      <sheetName val="Atención A.E"/>
      <sheetName val="Atención A.E 2"/>
      <sheetName val="Atención Concertados"/>
      <sheetName val="Atención 2º inst "/>
      <sheetName val="Macro1"/>
      <sheetName val="Hoja2"/>
      <sheetName val="Órganos Sº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80">
          <cell r="A80" t="str">
            <v>Recover</v>
          </cell>
        </row>
      </sheetData>
      <sheetData sheetId="30" refreshError="1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workbookViewId="0">
      <selection activeCell="B34" sqref="B34"/>
    </sheetView>
  </sheetViews>
  <sheetFormatPr baseColWidth="10" defaultRowHeight="15" x14ac:dyDescent="0.25"/>
  <cols>
    <col min="1" max="1" width="19" style="1" customWidth="1"/>
    <col min="2" max="2" width="15.28515625" style="1" customWidth="1"/>
    <col min="3" max="4" width="16.7109375" style="1" customWidth="1"/>
    <col min="5" max="13" width="12.42578125" style="1" customWidth="1"/>
    <col min="14" max="15" width="12.5703125" style="1" customWidth="1"/>
    <col min="16" max="23" width="11.42578125" style="1"/>
    <col min="24" max="24" width="38" style="1" customWidth="1"/>
    <col min="25" max="16384" width="11.42578125" style="1"/>
  </cols>
  <sheetData>
    <row r="1" spans="1:14" ht="15.75" x14ac:dyDescent="0.25">
      <c r="A1" s="6" t="s">
        <v>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s="4"/>
      <c r="B2" s="4"/>
      <c r="C2" s="4"/>
      <c r="D2" s="4"/>
      <c r="E2" s="4"/>
      <c r="F2" s="4"/>
      <c r="G2" s="4"/>
    </row>
    <row r="3" spans="1:14" ht="66.7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I3" s="47"/>
      <c r="J3" s="47"/>
    </row>
    <row r="4" spans="1:14" ht="15.75" x14ac:dyDescent="0.25">
      <c r="A4" s="9" t="s">
        <v>4</v>
      </c>
      <c r="B4" s="11">
        <v>332</v>
      </c>
      <c r="C4" s="12">
        <v>21.706014265820219</v>
      </c>
      <c r="D4" s="12">
        <v>13.962292557971901</v>
      </c>
      <c r="E4" s="2"/>
      <c r="F4" s="2"/>
      <c r="G4" s="2"/>
      <c r="H4" s="47"/>
      <c r="I4" s="47"/>
    </row>
    <row r="5" spans="1:14" ht="15.75" x14ac:dyDescent="0.25">
      <c r="A5" s="9" t="s">
        <v>5</v>
      </c>
      <c r="B5" s="13">
        <v>572</v>
      </c>
      <c r="C5" s="12">
        <v>16.011375914635853</v>
      </c>
      <c r="D5" s="12">
        <v>13.742725605340635</v>
      </c>
      <c r="H5" s="47"/>
      <c r="I5" s="47"/>
    </row>
    <row r="6" spans="1:14" ht="15.75" x14ac:dyDescent="0.25">
      <c r="A6" s="9" t="s">
        <v>6</v>
      </c>
      <c r="B6" s="13">
        <v>752</v>
      </c>
      <c r="C6" s="12">
        <v>23.994588454518766</v>
      </c>
      <c r="D6" s="12">
        <v>18.713953242988737</v>
      </c>
      <c r="H6" s="47"/>
      <c r="I6" s="47"/>
    </row>
    <row r="7" spans="1:14" ht="15.75" x14ac:dyDescent="0.25">
      <c r="A7" s="9" t="s">
        <v>34</v>
      </c>
      <c r="B7" s="13">
        <v>235</v>
      </c>
      <c r="C7" s="12">
        <v>17.381271125640705</v>
      </c>
      <c r="D7" s="12">
        <v>12.856585608173944</v>
      </c>
      <c r="H7" s="47"/>
      <c r="I7" s="47"/>
    </row>
    <row r="8" spans="1:14" ht="15.75" x14ac:dyDescent="0.25">
      <c r="A8" s="9" t="s">
        <v>7</v>
      </c>
      <c r="B8" s="13">
        <v>286</v>
      </c>
      <c r="C8" s="12">
        <v>18.16311236996863</v>
      </c>
      <c r="D8" s="12">
        <v>12.676304795100387</v>
      </c>
      <c r="H8" s="47"/>
      <c r="I8" s="47"/>
    </row>
    <row r="9" spans="1:14" ht="15.75" x14ac:dyDescent="0.25">
      <c r="A9" s="9" t="s">
        <v>8</v>
      </c>
      <c r="B9" s="13">
        <v>474</v>
      </c>
      <c r="C9" s="12">
        <v>14.408214506093094</v>
      </c>
      <c r="D9" s="12">
        <v>11.831725899348456</v>
      </c>
      <c r="H9" s="47"/>
      <c r="I9" s="47"/>
    </row>
    <row r="10" spans="1:14" ht="15.75" x14ac:dyDescent="0.25">
      <c r="A10" s="9" t="s">
        <v>9</v>
      </c>
      <c r="B10" s="13">
        <v>198</v>
      </c>
      <c r="C10" s="12">
        <v>13.53022775883394</v>
      </c>
      <c r="D10" s="12">
        <v>11.382888758707479</v>
      </c>
      <c r="H10" s="47"/>
      <c r="I10" s="47"/>
    </row>
    <row r="11" spans="1:14" ht="15.75" x14ac:dyDescent="0.25">
      <c r="A11" s="9" t="s">
        <v>10</v>
      </c>
      <c r="B11" s="13">
        <v>84</v>
      </c>
      <c r="C11" s="12">
        <v>9.5810568818222261</v>
      </c>
      <c r="D11" s="12">
        <v>6.9782569144972459</v>
      </c>
      <c r="H11" s="47"/>
      <c r="I11" s="47"/>
    </row>
    <row r="12" spans="1:14" ht="15.75" x14ac:dyDescent="0.25">
      <c r="A12" s="9" t="s">
        <v>11</v>
      </c>
      <c r="B12" s="13">
        <v>548</v>
      </c>
      <c r="C12" s="12">
        <v>21.095016109971247</v>
      </c>
      <c r="D12" s="12">
        <v>19.989647697050323</v>
      </c>
      <c r="H12" s="47"/>
      <c r="I12" s="47"/>
    </row>
    <row r="13" spans="1:14" ht="15.75" x14ac:dyDescent="0.25">
      <c r="A13" s="9" t="s">
        <v>35</v>
      </c>
      <c r="B13" s="13">
        <v>341</v>
      </c>
      <c r="C13" s="12">
        <v>12.960654342009244</v>
      </c>
      <c r="D13" s="12">
        <v>11.442853183160148</v>
      </c>
      <c r="H13" s="47"/>
      <c r="I13" s="47"/>
    </row>
    <row r="14" spans="1:14" ht="15.75" x14ac:dyDescent="0.25">
      <c r="A14" s="9" t="s">
        <v>12</v>
      </c>
      <c r="B14" s="13">
        <v>193</v>
      </c>
      <c r="C14" s="12">
        <v>11.546929593643803</v>
      </c>
      <c r="D14" s="12">
        <v>7.9736942455955671</v>
      </c>
      <c r="H14" s="47"/>
      <c r="I14" s="47"/>
    </row>
    <row r="15" spans="1:14" ht="15.75" x14ac:dyDescent="0.25">
      <c r="A15" s="10" t="s">
        <v>13</v>
      </c>
      <c r="B15" s="14">
        <v>4015</v>
      </c>
      <c r="C15" s="15">
        <v>16.946047835548629</v>
      </c>
      <c r="D15" s="15">
        <v>13.50318036051709</v>
      </c>
      <c r="H15" s="47"/>
      <c r="I15" s="47"/>
    </row>
    <row r="16" spans="1:14" x14ac:dyDescent="0.25">
      <c r="A16" s="16" t="s">
        <v>58</v>
      </c>
    </row>
    <row r="17" spans="1:15" x14ac:dyDescent="0.25">
      <c r="A17" s="16" t="s">
        <v>57</v>
      </c>
    </row>
    <row r="18" spans="1:15" x14ac:dyDescent="0.25">
      <c r="A18" s="16"/>
    </row>
    <row r="19" spans="1:15" x14ac:dyDescent="0.25">
      <c r="A19" s="3"/>
    </row>
    <row r="20" spans="1:15" ht="15.75" x14ac:dyDescent="0.25">
      <c r="A20" s="6" t="s">
        <v>59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7"/>
    </row>
    <row r="21" spans="1:15" ht="49.5" customHeight="1" x14ac:dyDescent="0.25">
      <c r="A21" s="48" t="s">
        <v>0</v>
      </c>
      <c r="B21" s="49" t="s">
        <v>14</v>
      </c>
      <c r="C21" s="49"/>
      <c r="D21" s="49" t="s">
        <v>15</v>
      </c>
      <c r="E21" s="49"/>
      <c r="F21" s="49" t="s">
        <v>36</v>
      </c>
      <c r="G21" s="49"/>
      <c r="H21" s="49" t="s">
        <v>52</v>
      </c>
      <c r="I21" s="49"/>
      <c r="J21" s="49" t="s">
        <v>16</v>
      </c>
      <c r="K21" s="49"/>
      <c r="L21" s="49" t="s">
        <v>73</v>
      </c>
      <c r="M21" s="49"/>
      <c r="N21" s="49" t="s">
        <v>77</v>
      </c>
      <c r="O21" s="49"/>
    </row>
    <row r="22" spans="1:15" ht="15" customHeight="1" x14ac:dyDescent="0.25">
      <c r="A22" s="48"/>
      <c r="B22" s="18" t="s">
        <v>1</v>
      </c>
      <c r="C22" s="18" t="s">
        <v>20</v>
      </c>
      <c r="D22" s="18" t="s">
        <v>1</v>
      </c>
      <c r="E22" s="18" t="s">
        <v>20</v>
      </c>
      <c r="F22" s="18" t="s">
        <v>1</v>
      </c>
      <c r="G22" s="18" t="s">
        <v>20</v>
      </c>
      <c r="H22" s="18" t="s">
        <v>1</v>
      </c>
      <c r="I22" s="18" t="s">
        <v>20</v>
      </c>
      <c r="J22" s="18" t="s">
        <v>1</v>
      </c>
      <c r="K22" s="18" t="s">
        <v>20</v>
      </c>
      <c r="L22" s="18" t="s">
        <v>1</v>
      </c>
      <c r="M22" s="18" t="s">
        <v>20</v>
      </c>
      <c r="N22" s="39" t="s">
        <v>1</v>
      </c>
      <c r="O22" s="39" t="s">
        <v>20</v>
      </c>
    </row>
    <row r="23" spans="1:15" ht="15.75" x14ac:dyDescent="0.25">
      <c r="A23" s="9" t="s">
        <v>4</v>
      </c>
      <c r="B23" s="19">
        <v>55</v>
      </c>
      <c r="C23" s="20">
        <f>B23/N23</f>
        <v>0.16272189349112426</v>
      </c>
      <c r="D23" s="19">
        <v>26</v>
      </c>
      <c r="E23" s="20">
        <f>D23/N23</f>
        <v>7.6923076923076927E-2</v>
      </c>
      <c r="F23" s="19">
        <v>30</v>
      </c>
      <c r="G23" s="20">
        <f>F23/N23</f>
        <v>8.8757396449704137E-2</v>
      </c>
      <c r="H23" s="19">
        <v>12</v>
      </c>
      <c r="I23" s="20">
        <f>H23/N23</f>
        <v>3.5502958579881658E-2</v>
      </c>
      <c r="J23" s="19">
        <v>15</v>
      </c>
      <c r="K23" s="20">
        <f>J23/N23</f>
        <v>4.4378698224852069E-2</v>
      </c>
      <c r="L23" s="19">
        <v>200</v>
      </c>
      <c r="M23" s="20">
        <f>L23/N23</f>
        <v>0.59171597633136097</v>
      </c>
      <c r="N23" s="33">
        <f>B23+D23+F23+H23+J23+L23</f>
        <v>338</v>
      </c>
      <c r="O23" s="20">
        <f>N23/N23</f>
        <v>1</v>
      </c>
    </row>
    <row r="24" spans="1:15" ht="15.75" x14ac:dyDescent="0.25">
      <c r="A24" s="9" t="s">
        <v>5</v>
      </c>
      <c r="B24" s="19">
        <v>81</v>
      </c>
      <c r="C24" s="20">
        <f t="shared" ref="C24:C34" si="0">B24/N24</f>
        <v>0.10901749663526245</v>
      </c>
      <c r="D24" s="19">
        <v>84</v>
      </c>
      <c r="E24" s="20">
        <f t="shared" ref="E24:E34" si="1">D24/N24</f>
        <v>0.11305518169582772</v>
      </c>
      <c r="F24" s="19">
        <v>136</v>
      </c>
      <c r="G24" s="20">
        <f t="shared" ref="G24:G34" si="2">F24/N24</f>
        <v>0.18304172274562583</v>
      </c>
      <c r="H24" s="19">
        <v>82</v>
      </c>
      <c r="I24" s="20">
        <f t="shared" ref="I24:I34" si="3">H24/N24</f>
        <v>0.11036339165545088</v>
      </c>
      <c r="J24" s="19">
        <v>45</v>
      </c>
      <c r="K24" s="20">
        <f t="shared" ref="K24:K34" si="4">J24/N24</f>
        <v>6.0565275908479141E-2</v>
      </c>
      <c r="L24" s="19">
        <v>315</v>
      </c>
      <c r="M24" s="20">
        <f t="shared" ref="M24:M34" si="5">L24/N24</f>
        <v>0.42395693135935397</v>
      </c>
      <c r="N24" s="33">
        <f t="shared" ref="N24:N34" si="6">B24+D24+F24+H24+J24+L24</f>
        <v>743</v>
      </c>
      <c r="O24" s="20">
        <f t="shared" ref="O24:O34" si="7">N24/N24</f>
        <v>1</v>
      </c>
    </row>
    <row r="25" spans="1:15" ht="15.75" x14ac:dyDescent="0.25">
      <c r="A25" s="9" t="s">
        <v>6</v>
      </c>
      <c r="B25" s="19">
        <v>180</v>
      </c>
      <c r="C25" s="20">
        <f t="shared" si="0"/>
        <v>0.16589861751152074</v>
      </c>
      <c r="D25" s="19">
        <v>150</v>
      </c>
      <c r="E25" s="20">
        <f t="shared" si="1"/>
        <v>0.13824884792626729</v>
      </c>
      <c r="F25" s="19">
        <v>69</v>
      </c>
      <c r="G25" s="20">
        <f t="shared" si="2"/>
        <v>6.3594470046082943E-2</v>
      </c>
      <c r="H25" s="19">
        <v>116</v>
      </c>
      <c r="I25" s="20">
        <f t="shared" si="3"/>
        <v>0.10691244239631337</v>
      </c>
      <c r="J25" s="19">
        <v>109</v>
      </c>
      <c r="K25" s="20">
        <f t="shared" si="4"/>
        <v>0.10046082949308756</v>
      </c>
      <c r="L25" s="19">
        <v>461</v>
      </c>
      <c r="M25" s="20">
        <f t="shared" si="5"/>
        <v>0.42488479262672812</v>
      </c>
      <c r="N25" s="33">
        <f t="shared" si="6"/>
        <v>1085</v>
      </c>
      <c r="O25" s="20">
        <f t="shared" si="7"/>
        <v>1</v>
      </c>
    </row>
    <row r="26" spans="1:15" ht="15.75" x14ac:dyDescent="0.25">
      <c r="A26" s="9" t="s">
        <v>34</v>
      </c>
      <c r="B26" s="19">
        <v>34</v>
      </c>
      <c r="C26" s="20">
        <f t="shared" si="0"/>
        <v>0.13333333333333333</v>
      </c>
      <c r="D26" s="19">
        <v>37</v>
      </c>
      <c r="E26" s="20">
        <f t="shared" si="1"/>
        <v>0.14509803921568629</v>
      </c>
      <c r="F26" s="19">
        <v>67</v>
      </c>
      <c r="G26" s="20">
        <f t="shared" si="2"/>
        <v>0.2627450980392157</v>
      </c>
      <c r="H26" s="19">
        <v>23</v>
      </c>
      <c r="I26" s="20">
        <f t="shared" si="3"/>
        <v>9.0196078431372548E-2</v>
      </c>
      <c r="J26" s="19">
        <v>13</v>
      </c>
      <c r="K26" s="20">
        <f t="shared" si="4"/>
        <v>5.0980392156862744E-2</v>
      </c>
      <c r="L26" s="19">
        <v>81</v>
      </c>
      <c r="M26" s="20">
        <f t="shared" si="5"/>
        <v>0.31764705882352939</v>
      </c>
      <c r="N26" s="33">
        <f t="shared" si="6"/>
        <v>255</v>
      </c>
      <c r="O26" s="20">
        <f t="shared" si="7"/>
        <v>1</v>
      </c>
    </row>
    <row r="27" spans="1:15" ht="15.75" x14ac:dyDescent="0.25">
      <c r="A27" s="9" t="s">
        <v>7</v>
      </c>
      <c r="B27" s="19">
        <v>28</v>
      </c>
      <c r="C27" s="20">
        <f t="shared" si="0"/>
        <v>8.8607594936708861E-2</v>
      </c>
      <c r="D27" s="19">
        <v>43</v>
      </c>
      <c r="E27" s="20">
        <f t="shared" si="1"/>
        <v>0.13607594936708861</v>
      </c>
      <c r="F27" s="19">
        <v>28</v>
      </c>
      <c r="G27" s="20">
        <f t="shared" si="2"/>
        <v>8.8607594936708861E-2</v>
      </c>
      <c r="H27" s="19">
        <v>8</v>
      </c>
      <c r="I27" s="20">
        <f t="shared" si="3"/>
        <v>2.5316455696202531E-2</v>
      </c>
      <c r="J27" s="19">
        <v>29</v>
      </c>
      <c r="K27" s="20">
        <f t="shared" si="4"/>
        <v>9.1772151898734181E-2</v>
      </c>
      <c r="L27" s="19">
        <v>180</v>
      </c>
      <c r="M27" s="20">
        <f t="shared" si="5"/>
        <v>0.569620253164557</v>
      </c>
      <c r="N27" s="33">
        <f t="shared" si="6"/>
        <v>316</v>
      </c>
      <c r="O27" s="20">
        <f t="shared" si="7"/>
        <v>1</v>
      </c>
    </row>
    <row r="28" spans="1:15" ht="15.75" x14ac:dyDescent="0.25">
      <c r="A28" s="9" t="s">
        <v>8</v>
      </c>
      <c r="B28" s="19">
        <v>87</v>
      </c>
      <c r="C28" s="20">
        <f t="shared" si="0"/>
        <v>0.14795918367346939</v>
      </c>
      <c r="D28" s="19">
        <v>72</v>
      </c>
      <c r="E28" s="20">
        <f t="shared" si="1"/>
        <v>0.12244897959183673</v>
      </c>
      <c r="F28" s="19">
        <v>48</v>
      </c>
      <c r="G28" s="20">
        <f t="shared" si="2"/>
        <v>8.1632653061224483E-2</v>
      </c>
      <c r="H28" s="19">
        <v>18</v>
      </c>
      <c r="I28" s="20">
        <f t="shared" si="3"/>
        <v>3.0612244897959183E-2</v>
      </c>
      <c r="J28" s="19">
        <v>36</v>
      </c>
      <c r="K28" s="20">
        <f t="shared" si="4"/>
        <v>6.1224489795918366E-2</v>
      </c>
      <c r="L28" s="19">
        <v>327</v>
      </c>
      <c r="M28" s="20">
        <f t="shared" si="5"/>
        <v>0.55612244897959184</v>
      </c>
      <c r="N28" s="33">
        <f t="shared" si="6"/>
        <v>588</v>
      </c>
      <c r="O28" s="20">
        <f t="shared" si="7"/>
        <v>1</v>
      </c>
    </row>
    <row r="29" spans="1:15" ht="15.75" x14ac:dyDescent="0.25">
      <c r="A29" s="9" t="s">
        <v>9</v>
      </c>
      <c r="B29" s="19">
        <v>45</v>
      </c>
      <c r="C29" s="20">
        <f t="shared" si="0"/>
        <v>0.19911504424778761</v>
      </c>
      <c r="D29" s="19">
        <v>33</v>
      </c>
      <c r="E29" s="20">
        <f t="shared" si="1"/>
        <v>0.14601769911504425</v>
      </c>
      <c r="F29" s="19">
        <v>13</v>
      </c>
      <c r="G29" s="20">
        <f t="shared" si="2"/>
        <v>5.7522123893805309E-2</v>
      </c>
      <c r="H29" s="19">
        <v>18</v>
      </c>
      <c r="I29" s="20">
        <f t="shared" si="3"/>
        <v>7.9646017699115043E-2</v>
      </c>
      <c r="J29" s="19">
        <v>15</v>
      </c>
      <c r="K29" s="20">
        <f t="shared" si="4"/>
        <v>6.637168141592921E-2</v>
      </c>
      <c r="L29" s="19">
        <v>102</v>
      </c>
      <c r="M29" s="20">
        <f t="shared" si="5"/>
        <v>0.45132743362831856</v>
      </c>
      <c r="N29" s="33">
        <f t="shared" si="6"/>
        <v>226</v>
      </c>
      <c r="O29" s="20">
        <f t="shared" si="7"/>
        <v>1</v>
      </c>
    </row>
    <row r="30" spans="1:15" ht="15.75" x14ac:dyDescent="0.25">
      <c r="A30" s="9" t="s">
        <v>10</v>
      </c>
      <c r="B30" s="19">
        <v>18</v>
      </c>
      <c r="C30" s="20">
        <f t="shared" si="0"/>
        <v>0.21428571428571427</v>
      </c>
      <c r="D30" s="19">
        <v>9</v>
      </c>
      <c r="E30" s="20">
        <f t="shared" si="1"/>
        <v>0.10714285714285714</v>
      </c>
      <c r="F30" s="19">
        <v>14</v>
      </c>
      <c r="G30" s="20">
        <f t="shared" si="2"/>
        <v>0.16666666666666666</v>
      </c>
      <c r="H30" s="19">
        <v>2</v>
      </c>
      <c r="I30" s="20">
        <f t="shared" si="3"/>
        <v>2.3809523809523808E-2</v>
      </c>
      <c r="J30" s="19">
        <v>3</v>
      </c>
      <c r="K30" s="20">
        <f t="shared" si="4"/>
        <v>3.5714285714285712E-2</v>
      </c>
      <c r="L30" s="19">
        <v>38</v>
      </c>
      <c r="M30" s="20">
        <f t="shared" si="5"/>
        <v>0.45238095238095238</v>
      </c>
      <c r="N30" s="33">
        <f t="shared" si="6"/>
        <v>84</v>
      </c>
      <c r="O30" s="20">
        <f t="shared" si="7"/>
        <v>1</v>
      </c>
    </row>
    <row r="31" spans="1:15" ht="15.75" x14ac:dyDescent="0.25">
      <c r="A31" s="9" t="s">
        <v>11</v>
      </c>
      <c r="B31" s="19">
        <v>161</v>
      </c>
      <c r="C31" s="20">
        <f t="shared" si="0"/>
        <v>0.28853046594982079</v>
      </c>
      <c r="D31" s="19">
        <v>23</v>
      </c>
      <c r="E31" s="20">
        <f>D31/N31</f>
        <v>4.1218637992831542E-2</v>
      </c>
      <c r="F31" s="19">
        <v>13</v>
      </c>
      <c r="G31" s="20">
        <f t="shared" si="2"/>
        <v>2.3297491039426525E-2</v>
      </c>
      <c r="H31" s="19">
        <v>38</v>
      </c>
      <c r="I31" s="20">
        <f t="shared" si="3"/>
        <v>6.8100358422939072E-2</v>
      </c>
      <c r="J31" s="19">
        <v>27</v>
      </c>
      <c r="K31" s="20">
        <f t="shared" si="4"/>
        <v>4.8387096774193547E-2</v>
      </c>
      <c r="L31" s="19">
        <v>296</v>
      </c>
      <c r="M31" s="20">
        <f t="shared" si="5"/>
        <v>0.53046594982078854</v>
      </c>
      <c r="N31" s="33">
        <f t="shared" si="6"/>
        <v>558</v>
      </c>
      <c r="O31" s="20">
        <f t="shared" si="7"/>
        <v>1</v>
      </c>
    </row>
    <row r="32" spans="1:15" ht="15.75" x14ac:dyDescent="0.25">
      <c r="A32" s="9" t="s">
        <v>35</v>
      </c>
      <c r="B32" s="19">
        <v>53</v>
      </c>
      <c r="C32" s="20">
        <f t="shared" si="0"/>
        <v>0.15542521994134897</v>
      </c>
      <c r="D32" s="19">
        <v>39</v>
      </c>
      <c r="E32" s="20">
        <f t="shared" si="1"/>
        <v>0.11436950146627566</v>
      </c>
      <c r="F32" s="19">
        <v>32</v>
      </c>
      <c r="G32" s="20">
        <f t="shared" si="2"/>
        <v>9.3841642228739003E-2</v>
      </c>
      <c r="H32" s="19">
        <v>1</v>
      </c>
      <c r="I32" s="20">
        <f t="shared" si="3"/>
        <v>2.9325513196480938E-3</v>
      </c>
      <c r="J32" s="19">
        <v>34</v>
      </c>
      <c r="K32" s="20">
        <f t="shared" si="4"/>
        <v>9.9706744868035185E-2</v>
      </c>
      <c r="L32" s="19">
        <v>182</v>
      </c>
      <c r="M32" s="20">
        <f t="shared" si="5"/>
        <v>0.53372434017595305</v>
      </c>
      <c r="N32" s="33">
        <f t="shared" si="6"/>
        <v>341</v>
      </c>
      <c r="O32" s="20">
        <f t="shared" si="7"/>
        <v>1</v>
      </c>
    </row>
    <row r="33" spans="1:15" ht="15.75" x14ac:dyDescent="0.25">
      <c r="A33" s="9" t="s">
        <v>12</v>
      </c>
      <c r="B33" s="19">
        <v>50</v>
      </c>
      <c r="C33" s="20">
        <f t="shared" si="0"/>
        <v>0.25</v>
      </c>
      <c r="D33" s="19">
        <v>32</v>
      </c>
      <c r="E33" s="20">
        <f t="shared" si="1"/>
        <v>0.16</v>
      </c>
      <c r="F33" s="19">
        <v>41</v>
      </c>
      <c r="G33" s="20">
        <f t="shared" si="2"/>
        <v>0.20499999999999999</v>
      </c>
      <c r="H33" s="19">
        <v>22</v>
      </c>
      <c r="I33" s="20">
        <f t="shared" si="3"/>
        <v>0.11</v>
      </c>
      <c r="J33" s="19">
        <v>2</v>
      </c>
      <c r="K33" s="20">
        <f t="shared" si="4"/>
        <v>0.01</v>
      </c>
      <c r="L33" s="19">
        <v>53</v>
      </c>
      <c r="M33" s="20">
        <f t="shared" si="5"/>
        <v>0.26500000000000001</v>
      </c>
      <c r="N33" s="33">
        <f t="shared" si="6"/>
        <v>200</v>
      </c>
      <c r="O33" s="20">
        <f t="shared" si="7"/>
        <v>1</v>
      </c>
    </row>
    <row r="34" spans="1:15" ht="15.75" x14ac:dyDescent="0.25">
      <c r="A34" s="21" t="s">
        <v>13</v>
      </c>
      <c r="B34" s="22">
        <f>SUM(B23:B33)</f>
        <v>792</v>
      </c>
      <c r="C34" s="23">
        <f t="shared" si="0"/>
        <v>0.16730038022813687</v>
      </c>
      <c r="D34" s="22">
        <f>SUM(D23:D33)</f>
        <v>548</v>
      </c>
      <c r="E34" s="23">
        <f t="shared" si="1"/>
        <v>0.11575834389522602</v>
      </c>
      <c r="F34" s="22">
        <f>SUM(F23:F33)</f>
        <v>491</v>
      </c>
      <c r="G34" s="23">
        <f t="shared" si="2"/>
        <v>0.10371778622729193</v>
      </c>
      <c r="H34" s="22">
        <f>SUM(H23:H33)</f>
        <v>340</v>
      </c>
      <c r="I34" s="23">
        <f t="shared" si="3"/>
        <v>7.1820870299957748E-2</v>
      </c>
      <c r="J34" s="22">
        <f>SUM(J23:J33)</f>
        <v>328</v>
      </c>
      <c r="K34" s="23">
        <f t="shared" si="4"/>
        <v>6.9286016054076888E-2</v>
      </c>
      <c r="L34" s="24">
        <f>SUM(L23:L33)</f>
        <v>2235</v>
      </c>
      <c r="M34" s="23">
        <f t="shared" si="5"/>
        <v>0.47211660329531052</v>
      </c>
      <c r="N34" s="24">
        <f t="shared" si="6"/>
        <v>4734</v>
      </c>
      <c r="O34" s="23">
        <f t="shared" si="7"/>
        <v>1</v>
      </c>
    </row>
    <row r="35" spans="1:15" x14ac:dyDescent="0.25">
      <c r="A35" s="16" t="s">
        <v>57</v>
      </c>
    </row>
    <row r="36" spans="1:15" x14ac:dyDescent="0.25">
      <c r="A36" s="16"/>
    </row>
    <row r="38" spans="1:15" ht="16.149999999999999" customHeight="1" x14ac:dyDescent="0.25">
      <c r="A38" s="6" t="s">
        <v>61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7"/>
    </row>
    <row r="39" spans="1:15" ht="37.5" customHeight="1" x14ac:dyDescent="0.25">
      <c r="A39" s="48" t="s">
        <v>0</v>
      </c>
      <c r="B39" s="48" t="s">
        <v>37</v>
      </c>
      <c r="C39" s="48"/>
      <c r="D39" s="48" t="s">
        <v>40</v>
      </c>
      <c r="E39" s="48"/>
      <c r="F39" s="48" t="s">
        <v>38</v>
      </c>
      <c r="G39" s="48"/>
      <c r="H39" s="48" t="s">
        <v>39</v>
      </c>
      <c r="I39" s="48"/>
      <c r="J39" s="48" t="s">
        <v>41</v>
      </c>
      <c r="K39" s="48"/>
      <c r="L39" s="48" t="s">
        <v>17</v>
      </c>
      <c r="M39" s="48"/>
      <c r="N39" s="48" t="s">
        <v>78</v>
      </c>
      <c r="O39" s="48"/>
    </row>
    <row r="40" spans="1:15" ht="15" customHeight="1" x14ac:dyDescent="0.25">
      <c r="A40" s="48"/>
      <c r="B40" s="18" t="s">
        <v>1</v>
      </c>
      <c r="C40" s="18" t="s">
        <v>20</v>
      </c>
      <c r="D40" s="18" t="s">
        <v>1</v>
      </c>
      <c r="E40" s="18" t="s">
        <v>20</v>
      </c>
      <c r="F40" s="18" t="s">
        <v>1</v>
      </c>
      <c r="G40" s="18" t="s">
        <v>20</v>
      </c>
      <c r="H40" s="18" t="s">
        <v>1</v>
      </c>
      <c r="I40" s="18" t="s">
        <v>20</v>
      </c>
      <c r="J40" s="18" t="s">
        <v>1</v>
      </c>
      <c r="K40" s="18" t="s">
        <v>20</v>
      </c>
      <c r="L40" s="18" t="s">
        <v>1</v>
      </c>
      <c r="M40" s="18" t="s">
        <v>20</v>
      </c>
      <c r="N40" s="18" t="s">
        <v>1</v>
      </c>
      <c r="O40" s="18" t="s">
        <v>20</v>
      </c>
    </row>
    <row r="41" spans="1:15" ht="15.75" x14ac:dyDescent="0.25">
      <c r="A41" s="9" t="s">
        <v>4</v>
      </c>
      <c r="B41" s="25">
        <v>105</v>
      </c>
      <c r="C41" s="26">
        <f>B41/N41</f>
        <v>0.44491525423728812</v>
      </c>
      <c r="D41" s="25">
        <v>25</v>
      </c>
      <c r="E41" s="26">
        <f>D41/N41</f>
        <v>0.1059322033898305</v>
      </c>
      <c r="F41" s="25">
        <v>18</v>
      </c>
      <c r="G41" s="26">
        <f>F41/N41</f>
        <v>7.6271186440677971E-2</v>
      </c>
      <c r="H41" s="25">
        <v>32</v>
      </c>
      <c r="I41" s="26">
        <f>H41/N41</f>
        <v>0.13559322033898305</v>
      </c>
      <c r="J41" s="25">
        <v>35</v>
      </c>
      <c r="K41" s="26">
        <f>J41/N41</f>
        <v>0.14830508474576271</v>
      </c>
      <c r="L41" s="25">
        <v>21</v>
      </c>
      <c r="M41" s="26">
        <f>L41/N41</f>
        <v>8.8983050847457626E-2</v>
      </c>
      <c r="N41" s="34">
        <f>B41+D41+F41+H41+J41+L41</f>
        <v>236</v>
      </c>
      <c r="O41" s="26">
        <f>N41/N41</f>
        <v>1</v>
      </c>
    </row>
    <row r="42" spans="1:15" ht="15.75" x14ac:dyDescent="0.25">
      <c r="A42" s="9" t="s">
        <v>5</v>
      </c>
      <c r="B42" s="25">
        <v>289</v>
      </c>
      <c r="C42" s="26">
        <f t="shared" ref="C42:C52" si="8">B42/N42</f>
        <v>0.4792703150912106</v>
      </c>
      <c r="D42" s="25">
        <v>59</v>
      </c>
      <c r="E42" s="26">
        <f t="shared" ref="E42:E52" si="9">D42/N42</f>
        <v>9.7844112769485903E-2</v>
      </c>
      <c r="F42" s="25">
        <v>68</v>
      </c>
      <c r="G42" s="26">
        <f t="shared" ref="G42:G52" si="10">F42/N42</f>
        <v>0.11276948590381426</v>
      </c>
      <c r="H42" s="25">
        <v>53</v>
      </c>
      <c r="I42" s="26">
        <f t="shared" ref="I42:I52" si="11">H42/N42</f>
        <v>8.7893864013267001E-2</v>
      </c>
      <c r="J42" s="25">
        <v>46</v>
      </c>
      <c r="K42" s="26">
        <f t="shared" ref="K42:K52" si="12">J42/N42</f>
        <v>7.6285240464344942E-2</v>
      </c>
      <c r="L42" s="25">
        <v>88</v>
      </c>
      <c r="M42" s="26">
        <f t="shared" ref="M42:M52" si="13">L42/N42</f>
        <v>0.14593698175787728</v>
      </c>
      <c r="N42" s="34">
        <f t="shared" ref="N42:N52" si="14">B42+D42+F42+H42+J42+L42</f>
        <v>603</v>
      </c>
      <c r="O42" s="26">
        <f t="shared" ref="O42:O52" si="15">N42/N42</f>
        <v>1</v>
      </c>
    </row>
    <row r="43" spans="1:15" ht="15.75" x14ac:dyDescent="0.25">
      <c r="A43" s="9" t="s">
        <v>6</v>
      </c>
      <c r="B43" s="25">
        <v>323</v>
      </c>
      <c r="C43" s="26">
        <f t="shared" si="8"/>
        <v>0.39438339438339437</v>
      </c>
      <c r="D43" s="25">
        <v>64</v>
      </c>
      <c r="E43" s="26">
        <f t="shared" si="9"/>
        <v>7.8144078144078144E-2</v>
      </c>
      <c r="F43" s="25">
        <v>109</v>
      </c>
      <c r="G43" s="26">
        <f t="shared" si="10"/>
        <v>0.13308913308913309</v>
      </c>
      <c r="H43" s="25">
        <v>68</v>
      </c>
      <c r="I43" s="26">
        <f t="shared" si="11"/>
        <v>8.3028083028083025E-2</v>
      </c>
      <c r="J43" s="25">
        <v>128</v>
      </c>
      <c r="K43" s="26">
        <f t="shared" si="12"/>
        <v>0.15628815628815629</v>
      </c>
      <c r="L43" s="25">
        <v>127</v>
      </c>
      <c r="M43" s="26">
        <f t="shared" si="13"/>
        <v>0.15506715506715507</v>
      </c>
      <c r="N43" s="34">
        <f t="shared" si="14"/>
        <v>819</v>
      </c>
      <c r="O43" s="26">
        <f t="shared" si="15"/>
        <v>1</v>
      </c>
    </row>
    <row r="44" spans="1:15" ht="15.75" x14ac:dyDescent="0.25">
      <c r="A44" s="9" t="s">
        <v>34</v>
      </c>
      <c r="B44" s="25">
        <v>138</v>
      </c>
      <c r="C44" s="26">
        <f t="shared" si="8"/>
        <v>0.64186046511627903</v>
      </c>
      <c r="D44" s="25">
        <v>13</v>
      </c>
      <c r="E44" s="26">
        <f t="shared" si="9"/>
        <v>6.0465116279069767E-2</v>
      </c>
      <c r="F44" s="25">
        <v>11</v>
      </c>
      <c r="G44" s="26">
        <f t="shared" si="10"/>
        <v>5.1162790697674418E-2</v>
      </c>
      <c r="H44" s="25">
        <v>19</v>
      </c>
      <c r="I44" s="26">
        <f t="shared" si="11"/>
        <v>8.8372093023255813E-2</v>
      </c>
      <c r="J44" s="25">
        <v>17</v>
      </c>
      <c r="K44" s="26">
        <f t="shared" si="12"/>
        <v>7.9069767441860464E-2</v>
      </c>
      <c r="L44" s="25">
        <v>17</v>
      </c>
      <c r="M44" s="26">
        <f t="shared" si="13"/>
        <v>7.9069767441860464E-2</v>
      </c>
      <c r="N44" s="34">
        <f t="shared" si="14"/>
        <v>215</v>
      </c>
      <c r="O44" s="26">
        <f t="shared" si="15"/>
        <v>1</v>
      </c>
    </row>
    <row r="45" spans="1:15" ht="15.75" x14ac:dyDescent="0.25">
      <c r="A45" s="9" t="s">
        <v>7</v>
      </c>
      <c r="B45" s="25">
        <v>72</v>
      </c>
      <c r="C45" s="26">
        <f t="shared" si="8"/>
        <v>0.26765799256505574</v>
      </c>
      <c r="D45" s="25">
        <v>41</v>
      </c>
      <c r="E45" s="26">
        <f t="shared" si="9"/>
        <v>0.15241635687732341</v>
      </c>
      <c r="F45" s="25">
        <v>16</v>
      </c>
      <c r="G45" s="26">
        <f t="shared" si="10"/>
        <v>5.9479553903345722E-2</v>
      </c>
      <c r="H45" s="25">
        <v>48</v>
      </c>
      <c r="I45" s="26">
        <f t="shared" si="11"/>
        <v>0.17843866171003717</v>
      </c>
      <c r="J45" s="25">
        <v>9</v>
      </c>
      <c r="K45" s="26">
        <f t="shared" si="12"/>
        <v>3.3457249070631967E-2</v>
      </c>
      <c r="L45" s="25">
        <v>83</v>
      </c>
      <c r="M45" s="26">
        <f t="shared" si="13"/>
        <v>0.30855018587360594</v>
      </c>
      <c r="N45" s="34">
        <f t="shared" si="14"/>
        <v>269</v>
      </c>
      <c r="O45" s="26">
        <f t="shared" si="15"/>
        <v>1</v>
      </c>
    </row>
    <row r="46" spans="1:15" ht="15.75" x14ac:dyDescent="0.25">
      <c r="A46" s="9" t="s">
        <v>8</v>
      </c>
      <c r="B46" s="25">
        <v>164</v>
      </c>
      <c r="C46" s="26">
        <f t="shared" si="8"/>
        <v>0.45179063360881544</v>
      </c>
      <c r="D46" s="25">
        <v>72</v>
      </c>
      <c r="E46" s="26">
        <f t="shared" si="9"/>
        <v>0.19834710743801653</v>
      </c>
      <c r="F46" s="25">
        <v>26</v>
      </c>
      <c r="G46" s="26">
        <f t="shared" si="10"/>
        <v>7.1625344352617082E-2</v>
      </c>
      <c r="H46" s="25">
        <v>37</v>
      </c>
      <c r="I46" s="26">
        <f t="shared" si="11"/>
        <v>0.10192837465564739</v>
      </c>
      <c r="J46" s="25">
        <v>24</v>
      </c>
      <c r="K46" s="26">
        <f t="shared" si="12"/>
        <v>6.6115702479338845E-2</v>
      </c>
      <c r="L46" s="25">
        <v>40</v>
      </c>
      <c r="M46" s="26">
        <f t="shared" si="13"/>
        <v>0.11019283746556474</v>
      </c>
      <c r="N46" s="34">
        <f t="shared" si="14"/>
        <v>363</v>
      </c>
      <c r="O46" s="26">
        <f t="shared" si="15"/>
        <v>1</v>
      </c>
    </row>
    <row r="47" spans="1:15" ht="15.75" x14ac:dyDescent="0.25">
      <c r="A47" s="9" t="s">
        <v>9</v>
      </c>
      <c r="B47" s="25">
        <v>65</v>
      </c>
      <c r="C47" s="26">
        <f t="shared" si="8"/>
        <v>0.33505154639175255</v>
      </c>
      <c r="D47" s="25">
        <v>53</v>
      </c>
      <c r="E47" s="26">
        <f t="shared" si="9"/>
        <v>0.27319587628865977</v>
      </c>
      <c r="F47" s="25">
        <v>22</v>
      </c>
      <c r="G47" s="26">
        <f t="shared" si="10"/>
        <v>0.1134020618556701</v>
      </c>
      <c r="H47" s="25">
        <v>23</v>
      </c>
      <c r="I47" s="26">
        <f t="shared" si="11"/>
        <v>0.11855670103092783</v>
      </c>
      <c r="J47" s="25">
        <v>15</v>
      </c>
      <c r="K47" s="26">
        <f t="shared" si="12"/>
        <v>7.7319587628865982E-2</v>
      </c>
      <c r="L47" s="25">
        <v>16</v>
      </c>
      <c r="M47" s="26">
        <f t="shared" si="13"/>
        <v>8.247422680412371E-2</v>
      </c>
      <c r="N47" s="34">
        <f t="shared" si="14"/>
        <v>194</v>
      </c>
      <c r="O47" s="26">
        <f t="shared" si="15"/>
        <v>1</v>
      </c>
    </row>
    <row r="48" spans="1:15" ht="15.75" x14ac:dyDescent="0.25">
      <c r="A48" s="9" t="s">
        <v>10</v>
      </c>
      <c r="B48" s="25">
        <v>31</v>
      </c>
      <c r="C48" s="26">
        <f t="shared" si="8"/>
        <v>0.36904761904761907</v>
      </c>
      <c r="D48" s="25">
        <v>3</v>
      </c>
      <c r="E48" s="26">
        <f t="shared" si="9"/>
        <v>3.5714285714285712E-2</v>
      </c>
      <c r="F48" s="25">
        <v>12</v>
      </c>
      <c r="G48" s="26">
        <f t="shared" si="10"/>
        <v>0.14285714285714285</v>
      </c>
      <c r="H48" s="25">
        <v>16</v>
      </c>
      <c r="I48" s="26">
        <f t="shared" si="11"/>
        <v>0.19047619047619047</v>
      </c>
      <c r="J48" s="25">
        <v>1</v>
      </c>
      <c r="K48" s="26">
        <f t="shared" si="12"/>
        <v>1.1904761904761904E-2</v>
      </c>
      <c r="L48" s="25">
        <v>21</v>
      </c>
      <c r="M48" s="26">
        <f t="shared" si="13"/>
        <v>0.25</v>
      </c>
      <c r="N48" s="34">
        <f t="shared" si="14"/>
        <v>84</v>
      </c>
      <c r="O48" s="26">
        <f t="shared" si="15"/>
        <v>1</v>
      </c>
    </row>
    <row r="49" spans="1:15" ht="15.75" x14ac:dyDescent="0.25">
      <c r="A49" s="9" t="s">
        <v>11</v>
      </c>
      <c r="B49" s="25">
        <v>172</v>
      </c>
      <c r="C49" s="26">
        <f t="shared" si="8"/>
        <v>0.37554585152838427</v>
      </c>
      <c r="D49" s="25">
        <v>43</v>
      </c>
      <c r="E49" s="26">
        <f t="shared" si="9"/>
        <v>9.3886462882096067E-2</v>
      </c>
      <c r="F49" s="25">
        <v>50</v>
      </c>
      <c r="G49" s="26">
        <f t="shared" si="10"/>
        <v>0.1091703056768559</v>
      </c>
      <c r="H49" s="25">
        <v>40</v>
      </c>
      <c r="I49" s="26">
        <f t="shared" si="11"/>
        <v>8.7336244541484712E-2</v>
      </c>
      <c r="J49" s="25">
        <v>48</v>
      </c>
      <c r="K49" s="26">
        <f t="shared" si="12"/>
        <v>0.10480349344978165</v>
      </c>
      <c r="L49" s="25">
        <v>105</v>
      </c>
      <c r="M49" s="26">
        <f t="shared" si="13"/>
        <v>0.22925764192139739</v>
      </c>
      <c r="N49" s="34">
        <f t="shared" si="14"/>
        <v>458</v>
      </c>
      <c r="O49" s="26">
        <f t="shared" si="15"/>
        <v>1</v>
      </c>
    </row>
    <row r="50" spans="1:15" ht="15.75" x14ac:dyDescent="0.25">
      <c r="A50" s="9" t="s">
        <v>35</v>
      </c>
      <c r="B50" s="25">
        <v>107</v>
      </c>
      <c r="C50" s="26">
        <f t="shared" si="8"/>
        <v>0.40839694656488551</v>
      </c>
      <c r="D50" s="25">
        <v>41</v>
      </c>
      <c r="E50" s="26">
        <f t="shared" si="9"/>
        <v>0.15648854961832062</v>
      </c>
      <c r="F50" s="25">
        <v>35</v>
      </c>
      <c r="G50" s="26">
        <f t="shared" si="10"/>
        <v>0.13358778625954199</v>
      </c>
      <c r="H50" s="25">
        <v>19</v>
      </c>
      <c r="I50" s="26">
        <f t="shared" si="11"/>
        <v>7.2519083969465645E-2</v>
      </c>
      <c r="J50" s="25">
        <v>21</v>
      </c>
      <c r="K50" s="26">
        <f t="shared" si="12"/>
        <v>8.0152671755725186E-2</v>
      </c>
      <c r="L50" s="25">
        <v>39</v>
      </c>
      <c r="M50" s="26">
        <f t="shared" si="13"/>
        <v>0.14885496183206107</v>
      </c>
      <c r="N50" s="34">
        <f t="shared" si="14"/>
        <v>262</v>
      </c>
      <c r="O50" s="26">
        <f t="shared" si="15"/>
        <v>1</v>
      </c>
    </row>
    <row r="51" spans="1:15" ht="15.75" x14ac:dyDescent="0.25">
      <c r="A51" s="9" t="s">
        <v>12</v>
      </c>
      <c r="B51" s="25">
        <v>67</v>
      </c>
      <c r="C51" s="26">
        <f t="shared" si="8"/>
        <v>0.45270270270270269</v>
      </c>
      <c r="D51" s="25">
        <v>25</v>
      </c>
      <c r="E51" s="26">
        <f t="shared" si="9"/>
        <v>0.16891891891891891</v>
      </c>
      <c r="F51" s="25">
        <v>20</v>
      </c>
      <c r="G51" s="26">
        <f t="shared" si="10"/>
        <v>0.13513513513513514</v>
      </c>
      <c r="H51" s="25">
        <v>20</v>
      </c>
      <c r="I51" s="26">
        <f t="shared" si="11"/>
        <v>0.13513513513513514</v>
      </c>
      <c r="J51" s="25">
        <v>7</v>
      </c>
      <c r="K51" s="26">
        <f t="shared" si="12"/>
        <v>4.72972972972973E-2</v>
      </c>
      <c r="L51" s="25">
        <v>9</v>
      </c>
      <c r="M51" s="26">
        <f t="shared" si="13"/>
        <v>6.0810810810810814E-2</v>
      </c>
      <c r="N51" s="34">
        <f t="shared" si="14"/>
        <v>148</v>
      </c>
      <c r="O51" s="26">
        <f t="shared" si="15"/>
        <v>1</v>
      </c>
    </row>
    <row r="52" spans="1:15" ht="15.75" x14ac:dyDescent="0.25">
      <c r="A52" s="21" t="s">
        <v>13</v>
      </c>
      <c r="B52" s="14">
        <v>1533</v>
      </c>
      <c r="C52" s="27">
        <f t="shared" si="8"/>
        <v>0.41988496302382911</v>
      </c>
      <c r="D52" s="28">
        <v>439</v>
      </c>
      <c r="E52" s="27">
        <f t="shared" si="9"/>
        <v>0.12024102985483429</v>
      </c>
      <c r="F52" s="28">
        <v>387</v>
      </c>
      <c r="G52" s="27">
        <f t="shared" si="10"/>
        <v>0.10599835661462613</v>
      </c>
      <c r="H52" s="28">
        <v>375</v>
      </c>
      <c r="I52" s="27">
        <f t="shared" si="11"/>
        <v>0.10271158586688578</v>
      </c>
      <c r="J52" s="28">
        <v>351</v>
      </c>
      <c r="K52" s="27">
        <f t="shared" si="12"/>
        <v>9.6138044371405093E-2</v>
      </c>
      <c r="L52" s="28">
        <v>566</v>
      </c>
      <c r="M52" s="27">
        <f t="shared" si="13"/>
        <v>0.15502602026841961</v>
      </c>
      <c r="N52" s="35">
        <f t="shared" si="14"/>
        <v>3651</v>
      </c>
      <c r="O52" s="27">
        <f t="shared" si="15"/>
        <v>1</v>
      </c>
    </row>
    <row r="53" spans="1:15" x14ac:dyDescent="0.25">
      <c r="A53" s="16" t="s">
        <v>57</v>
      </c>
    </row>
  </sheetData>
  <mergeCells count="29">
    <mergeCell ref="N21:O21"/>
    <mergeCell ref="A39:A40"/>
    <mergeCell ref="H11:I11"/>
    <mergeCell ref="H12:I12"/>
    <mergeCell ref="H13:I13"/>
    <mergeCell ref="H14:I14"/>
    <mergeCell ref="H15:I15"/>
    <mergeCell ref="L39:M39"/>
    <mergeCell ref="H5:I5"/>
    <mergeCell ref="H6:I6"/>
    <mergeCell ref="H7:I7"/>
    <mergeCell ref="H8:I8"/>
    <mergeCell ref="H9:I9"/>
    <mergeCell ref="I3:J3"/>
    <mergeCell ref="H4:I4"/>
    <mergeCell ref="N39:O39"/>
    <mergeCell ref="A21:A22"/>
    <mergeCell ref="B21:C21"/>
    <mergeCell ref="F21:G21"/>
    <mergeCell ref="D21:E21"/>
    <mergeCell ref="J21:K21"/>
    <mergeCell ref="H21:I21"/>
    <mergeCell ref="H10:I10"/>
    <mergeCell ref="L21:M21"/>
    <mergeCell ref="B39:C39"/>
    <mergeCell ref="F39:G39"/>
    <mergeCell ref="H39:I39"/>
    <mergeCell ref="D39:E39"/>
    <mergeCell ref="J39:K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ignoredErrors>
    <ignoredError sqref="D34 N23:N34 F34 H34 J34 L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topLeftCell="A40" workbookViewId="0">
      <selection activeCell="E20" sqref="E20"/>
    </sheetView>
  </sheetViews>
  <sheetFormatPr baseColWidth="10" defaultColWidth="11.42578125" defaultRowHeight="15" x14ac:dyDescent="0.25"/>
  <cols>
    <col min="1" max="1" width="28.28515625" style="1" customWidth="1"/>
    <col min="2" max="2" width="10.28515625" style="1" customWidth="1"/>
    <col min="3" max="3" width="15.7109375" style="1" bestFit="1" customWidth="1"/>
    <col min="4" max="4" width="18.28515625" style="1" customWidth="1"/>
    <col min="5" max="5" width="13" style="1" customWidth="1"/>
    <col min="6" max="6" width="10.42578125" style="1" customWidth="1"/>
    <col min="7" max="7" width="10.85546875" style="1" bestFit="1" customWidth="1"/>
    <col min="8" max="8" width="10.42578125" style="1" customWidth="1"/>
    <col min="9" max="9" width="10.85546875" style="1" bestFit="1" customWidth="1"/>
    <col min="10" max="10" width="10.42578125" style="1" customWidth="1"/>
    <col min="11" max="11" width="10.85546875" style="1" bestFit="1" customWidth="1"/>
    <col min="12" max="12" width="10.28515625" style="1" customWidth="1"/>
    <col min="13" max="13" width="10.85546875" style="1" bestFit="1" customWidth="1"/>
    <col min="14" max="14" width="10.28515625" style="1" customWidth="1"/>
    <col min="15" max="15" width="10.85546875" style="1" bestFit="1" customWidth="1"/>
    <col min="16" max="16384" width="11.42578125" style="1"/>
  </cols>
  <sheetData>
    <row r="1" spans="1:13" ht="16.149999999999999" customHeight="1" x14ac:dyDescent="0.25">
      <c r="A1" s="6" t="s">
        <v>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7"/>
    </row>
    <row r="2" spans="1:13" x14ac:dyDescent="0.25">
      <c r="A2" s="4"/>
      <c r="B2" s="4"/>
      <c r="C2" s="4"/>
      <c r="D2" s="4"/>
      <c r="E2" s="4"/>
      <c r="F2" s="4"/>
      <c r="G2" s="4"/>
    </row>
    <row r="3" spans="1:13" ht="49.15" customHeight="1" x14ac:dyDescent="0.25">
      <c r="A3" s="8" t="s">
        <v>75</v>
      </c>
      <c r="B3" s="8" t="s">
        <v>1</v>
      </c>
      <c r="C3" s="8" t="s">
        <v>2</v>
      </c>
      <c r="D3" s="8" t="s">
        <v>3</v>
      </c>
    </row>
    <row r="4" spans="1:13" ht="15.75" x14ac:dyDescent="0.25">
      <c r="A4" s="9" t="s">
        <v>62</v>
      </c>
      <c r="B4" s="29">
        <v>571</v>
      </c>
      <c r="C4" s="12">
        <v>37.331729354769102</v>
      </c>
      <c r="D4" s="12">
        <v>87.891181174355495</v>
      </c>
      <c r="E4" s="30"/>
    </row>
    <row r="5" spans="1:13" ht="15.75" x14ac:dyDescent="0.25">
      <c r="A5" s="9" t="s">
        <v>63</v>
      </c>
      <c r="B5" s="31">
        <v>1997</v>
      </c>
      <c r="C5" s="12">
        <v>55.899856121552098</v>
      </c>
      <c r="D5" s="12">
        <v>166.14419019474701</v>
      </c>
    </row>
    <row r="6" spans="1:13" ht="15.75" x14ac:dyDescent="0.25">
      <c r="A6" s="9" t="s">
        <v>64</v>
      </c>
      <c r="B6" s="31">
        <v>130</v>
      </c>
      <c r="C6" s="12">
        <v>25.1470133085732</v>
      </c>
      <c r="D6" s="12">
        <v>55.488921423418901</v>
      </c>
    </row>
    <row r="7" spans="1:13" ht="15.75" x14ac:dyDescent="0.25">
      <c r="A7" s="9" t="s">
        <v>65</v>
      </c>
      <c r="B7" s="31">
        <v>247</v>
      </c>
      <c r="C7" s="12">
        <v>57.907816382988699</v>
      </c>
      <c r="D7" s="12">
        <v>112.15802020660701</v>
      </c>
    </row>
    <row r="8" spans="1:13" ht="15.75" x14ac:dyDescent="0.25">
      <c r="A8" s="9" t="s">
        <v>66</v>
      </c>
      <c r="B8" s="31">
        <v>1732</v>
      </c>
      <c r="C8" s="12">
        <v>55.264131919184202</v>
      </c>
      <c r="D8" s="12">
        <v>115.689793715479</v>
      </c>
    </row>
    <row r="9" spans="1:13" ht="15.75" x14ac:dyDescent="0.25">
      <c r="A9" s="9" t="s">
        <v>42</v>
      </c>
      <c r="B9" s="31">
        <v>1305</v>
      </c>
      <c r="C9" s="12">
        <v>96.521526889196295</v>
      </c>
      <c r="D9" s="12">
        <v>198.033324228353</v>
      </c>
    </row>
    <row r="10" spans="1:13" ht="15.75" x14ac:dyDescent="0.25">
      <c r="A10" s="9" t="s">
        <v>67</v>
      </c>
      <c r="B10" s="31">
        <v>468</v>
      </c>
      <c r="C10" s="12">
        <v>29.721456605403201</v>
      </c>
      <c r="D10" s="12">
        <v>60.492079803012999</v>
      </c>
    </row>
    <row r="11" spans="1:13" ht="15.75" x14ac:dyDescent="0.25">
      <c r="A11" s="9" t="s">
        <v>68</v>
      </c>
      <c r="B11" s="31">
        <v>4555</v>
      </c>
      <c r="C11" s="12">
        <v>138.45868581277199</v>
      </c>
      <c r="D11" s="12">
        <v>303.62598078524098</v>
      </c>
    </row>
    <row r="12" spans="1:13" ht="15.75" x14ac:dyDescent="0.25">
      <c r="A12" s="9" t="s">
        <v>43</v>
      </c>
      <c r="B12" s="31">
        <v>681</v>
      </c>
      <c r="C12" s="12">
        <v>46.5357833523531</v>
      </c>
      <c r="D12" s="12">
        <v>112.950870517832</v>
      </c>
    </row>
    <row r="13" spans="1:13" ht="15.75" x14ac:dyDescent="0.25">
      <c r="A13" s="9" t="s">
        <v>44</v>
      </c>
      <c r="B13" s="31">
        <v>178</v>
      </c>
      <c r="C13" s="12">
        <v>20.302715773385199</v>
      </c>
      <c r="D13" s="12">
        <v>46.667960085785097</v>
      </c>
    </row>
    <row r="14" spans="1:13" ht="15.75" x14ac:dyDescent="0.25">
      <c r="A14" s="9" t="s">
        <v>69</v>
      </c>
      <c r="B14" s="31">
        <v>2250</v>
      </c>
      <c r="C14" s="12">
        <v>86.612748626706704</v>
      </c>
      <c r="D14" s="12">
        <v>209.84675590905101</v>
      </c>
    </row>
    <row r="15" spans="1:13" ht="15.75" x14ac:dyDescent="0.25">
      <c r="A15" s="9" t="s">
        <v>70</v>
      </c>
      <c r="B15" s="31">
        <v>1604</v>
      </c>
      <c r="C15" s="12">
        <v>60.964485526635897</v>
      </c>
      <c r="D15" s="12">
        <v>143.15791728435499</v>
      </c>
    </row>
    <row r="16" spans="1:13" ht="15.75" x14ac:dyDescent="0.25">
      <c r="A16" s="9" t="s">
        <v>71</v>
      </c>
      <c r="B16" s="31">
        <v>43</v>
      </c>
      <c r="C16" s="12">
        <v>7.91634448985603</v>
      </c>
      <c r="D16" s="12">
        <v>17.902568394056299</v>
      </c>
    </row>
    <row r="17" spans="1:15" ht="15.75" x14ac:dyDescent="0.25">
      <c r="A17" s="9" t="s">
        <v>72</v>
      </c>
      <c r="B17" s="31">
        <v>552</v>
      </c>
      <c r="C17" s="12">
        <v>33.025415210836201</v>
      </c>
      <c r="D17" s="12">
        <v>82.517624688316602</v>
      </c>
    </row>
    <row r="18" spans="1:15" ht="15.75" x14ac:dyDescent="0.25">
      <c r="A18" s="10" t="s">
        <v>13</v>
      </c>
      <c r="B18" s="14">
        <f>SUM(B4:B17)</f>
        <v>16313</v>
      </c>
      <c r="C18" s="15">
        <v>68.852024493475696</v>
      </c>
      <c r="D18" s="15">
        <v>150.736337723319</v>
      </c>
    </row>
    <row r="19" spans="1:15" x14ac:dyDescent="0.25">
      <c r="A19" s="16" t="s">
        <v>58</v>
      </c>
    </row>
    <row r="20" spans="1:15" x14ac:dyDescent="0.25">
      <c r="A20" s="16" t="s">
        <v>57</v>
      </c>
    </row>
    <row r="21" spans="1:15" x14ac:dyDescent="0.25">
      <c r="A21" s="3"/>
    </row>
    <row r="22" spans="1:15" x14ac:dyDescent="0.25">
      <c r="A22" s="3"/>
    </row>
    <row r="23" spans="1:15" ht="16.149999999999999" customHeight="1" x14ac:dyDescent="0.25">
      <c r="A23" s="6" t="s">
        <v>59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7"/>
    </row>
    <row r="24" spans="1:15" s="32" customFormat="1" ht="51.75" customHeight="1" x14ac:dyDescent="0.25">
      <c r="A24" s="48" t="s">
        <v>75</v>
      </c>
      <c r="B24" s="50" t="s">
        <v>45</v>
      </c>
      <c r="C24" s="51"/>
      <c r="D24" s="50" t="s">
        <v>18</v>
      </c>
      <c r="E24" s="51"/>
      <c r="F24" s="50" t="s">
        <v>46</v>
      </c>
      <c r="G24" s="51"/>
      <c r="H24" s="50" t="s">
        <v>47</v>
      </c>
      <c r="I24" s="51"/>
      <c r="J24" s="50" t="s">
        <v>15</v>
      </c>
      <c r="K24" s="51"/>
      <c r="L24" s="50" t="s">
        <v>73</v>
      </c>
      <c r="M24" s="51"/>
      <c r="N24" s="50" t="s">
        <v>77</v>
      </c>
      <c r="O24" s="51"/>
    </row>
    <row r="25" spans="1:15" s="32" customFormat="1" ht="18" customHeight="1" x14ac:dyDescent="0.25">
      <c r="A25" s="48"/>
      <c r="B25" s="18" t="s">
        <v>1</v>
      </c>
      <c r="C25" s="18" t="s">
        <v>20</v>
      </c>
      <c r="D25" s="18" t="s">
        <v>1</v>
      </c>
      <c r="E25" s="18" t="s">
        <v>20</v>
      </c>
      <c r="F25" s="18" t="s">
        <v>1</v>
      </c>
      <c r="G25" s="18" t="s">
        <v>20</v>
      </c>
      <c r="H25" s="18" t="s">
        <v>1</v>
      </c>
      <c r="I25" s="18" t="s">
        <v>20</v>
      </c>
      <c r="J25" s="18" t="s">
        <v>1</v>
      </c>
      <c r="K25" s="18" t="s">
        <v>20</v>
      </c>
      <c r="L25" s="18" t="s">
        <v>1</v>
      </c>
      <c r="M25" s="18" t="s">
        <v>20</v>
      </c>
      <c r="N25" s="39" t="s">
        <v>1</v>
      </c>
      <c r="O25" s="39" t="s">
        <v>20</v>
      </c>
    </row>
    <row r="26" spans="1:15" ht="15.75" x14ac:dyDescent="0.25">
      <c r="A26" s="9" t="s">
        <v>62</v>
      </c>
      <c r="B26" s="33">
        <v>195</v>
      </c>
      <c r="C26" s="20">
        <f>B26/N26</f>
        <v>0.30660377358490565</v>
      </c>
      <c r="D26" s="33">
        <v>44</v>
      </c>
      <c r="E26" s="20">
        <f>D26/N26</f>
        <v>6.9182389937106917E-2</v>
      </c>
      <c r="F26" s="33">
        <v>109</v>
      </c>
      <c r="G26" s="20">
        <f>F26/N26</f>
        <v>0.17138364779874213</v>
      </c>
      <c r="H26" s="33">
        <v>8</v>
      </c>
      <c r="I26" s="20">
        <f>H26/N26</f>
        <v>1.2578616352201259E-2</v>
      </c>
      <c r="J26" s="33">
        <v>38</v>
      </c>
      <c r="K26" s="20">
        <f>J26/N26</f>
        <v>5.9748427672955975E-2</v>
      </c>
      <c r="L26" s="33">
        <v>242</v>
      </c>
      <c r="M26" s="20">
        <f>L26/N26</f>
        <v>0.38050314465408808</v>
      </c>
      <c r="N26" s="33">
        <f>B26+D26+F26+H26+J26+L26</f>
        <v>636</v>
      </c>
      <c r="O26" s="20">
        <f>N26/N26</f>
        <v>1</v>
      </c>
    </row>
    <row r="27" spans="1:15" ht="15.75" x14ac:dyDescent="0.25">
      <c r="A27" s="9" t="s">
        <v>63</v>
      </c>
      <c r="B27" s="33">
        <v>1269</v>
      </c>
      <c r="C27" s="20">
        <f t="shared" ref="C27:C40" si="0">B27/N27</f>
        <v>0.55804749340369397</v>
      </c>
      <c r="D27" s="33">
        <v>117</v>
      </c>
      <c r="E27" s="20">
        <f t="shared" ref="E27:E40" si="1">D27/N27</f>
        <v>5.1451187335092345E-2</v>
      </c>
      <c r="F27" s="33">
        <v>119</v>
      </c>
      <c r="G27" s="20">
        <f t="shared" ref="G27:G40" si="2">F27/N27</f>
        <v>5.2330694810905895E-2</v>
      </c>
      <c r="H27" s="33">
        <v>216</v>
      </c>
      <c r="I27" s="20">
        <f t="shared" ref="I27:I40" si="3">H27/N27</f>
        <v>9.498680738786279E-2</v>
      </c>
      <c r="J27" s="33">
        <v>77</v>
      </c>
      <c r="K27" s="20">
        <f t="shared" ref="K27:K40" si="4">J27/N27</f>
        <v>3.3861037818821459E-2</v>
      </c>
      <c r="L27" s="33">
        <v>476</v>
      </c>
      <c r="M27" s="20">
        <f t="shared" ref="M27:M40" si="5">L27/N27</f>
        <v>0.20932277924362358</v>
      </c>
      <c r="N27" s="33">
        <f t="shared" ref="N27:N40" si="6">B27+D27+F27+H27+J27+L27</f>
        <v>2274</v>
      </c>
      <c r="O27" s="20">
        <f t="shared" ref="O27:O40" si="7">N27/N27</f>
        <v>1</v>
      </c>
    </row>
    <row r="28" spans="1:15" ht="15.75" x14ac:dyDescent="0.25">
      <c r="A28" s="9" t="s">
        <v>64</v>
      </c>
      <c r="B28" s="33">
        <v>10</v>
      </c>
      <c r="C28" s="20">
        <f t="shared" si="0"/>
        <v>7.5187969924812026E-2</v>
      </c>
      <c r="D28" s="33">
        <v>5</v>
      </c>
      <c r="E28" s="20">
        <f t="shared" si="1"/>
        <v>3.7593984962406013E-2</v>
      </c>
      <c r="F28" s="33">
        <v>13</v>
      </c>
      <c r="G28" s="20">
        <f t="shared" si="2"/>
        <v>9.7744360902255634E-2</v>
      </c>
      <c r="H28" s="33">
        <v>17</v>
      </c>
      <c r="I28" s="20">
        <f t="shared" si="3"/>
        <v>0.12781954887218044</v>
      </c>
      <c r="J28" s="33">
        <v>11</v>
      </c>
      <c r="K28" s="20">
        <f t="shared" si="4"/>
        <v>8.2706766917293228E-2</v>
      </c>
      <c r="L28" s="33">
        <v>77</v>
      </c>
      <c r="M28" s="20">
        <f t="shared" si="5"/>
        <v>0.57894736842105265</v>
      </c>
      <c r="N28" s="33">
        <f t="shared" si="6"/>
        <v>133</v>
      </c>
      <c r="O28" s="20">
        <f t="shared" si="7"/>
        <v>1</v>
      </c>
    </row>
    <row r="29" spans="1:15" ht="15.75" x14ac:dyDescent="0.25">
      <c r="A29" s="9" t="s">
        <v>65</v>
      </c>
      <c r="B29" s="33">
        <v>105</v>
      </c>
      <c r="C29" s="20">
        <f t="shared" si="0"/>
        <v>0.40229885057471265</v>
      </c>
      <c r="D29" s="33">
        <v>13</v>
      </c>
      <c r="E29" s="20">
        <f t="shared" si="1"/>
        <v>4.9808429118773943E-2</v>
      </c>
      <c r="F29" s="33">
        <v>58</v>
      </c>
      <c r="G29" s="20">
        <f t="shared" si="2"/>
        <v>0.22222222222222221</v>
      </c>
      <c r="H29" s="33">
        <v>15</v>
      </c>
      <c r="I29" s="20">
        <f t="shared" si="3"/>
        <v>5.7471264367816091E-2</v>
      </c>
      <c r="J29" s="33">
        <v>8</v>
      </c>
      <c r="K29" s="20">
        <f t="shared" si="4"/>
        <v>3.0651340996168581E-2</v>
      </c>
      <c r="L29" s="33">
        <v>62</v>
      </c>
      <c r="M29" s="20">
        <f t="shared" si="5"/>
        <v>0.23754789272030652</v>
      </c>
      <c r="N29" s="33">
        <f t="shared" si="6"/>
        <v>261</v>
      </c>
      <c r="O29" s="20">
        <f t="shared" si="7"/>
        <v>1</v>
      </c>
    </row>
    <row r="30" spans="1:15" ht="15.75" x14ac:dyDescent="0.25">
      <c r="A30" s="9" t="s">
        <v>66</v>
      </c>
      <c r="B30" s="33">
        <v>693</v>
      </c>
      <c r="C30" s="20">
        <f t="shared" si="0"/>
        <v>0.38202866593164275</v>
      </c>
      <c r="D30" s="33">
        <v>84</v>
      </c>
      <c r="E30" s="20">
        <f t="shared" si="1"/>
        <v>4.6306504961411248E-2</v>
      </c>
      <c r="F30" s="33">
        <v>225</v>
      </c>
      <c r="G30" s="20">
        <f t="shared" si="2"/>
        <v>0.12403528114663727</v>
      </c>
      <c r="H30" s="33">
        <v>93</v>
      </c>
      <c r="I30" s="20">
        <f t="shared" si="3"/>
        <v>5.1267916207276734E-2</v>
      </c>
      <c r="J30" s="33">
        <v>83</v>
      </c>
      <c r="K30" s="20">
        <f t="shared" si="4"/>
        <v>4.575523704520397E-2</v>
      </c>
      <c r="L30" s="33">
        <v>636</v>
      </c>
      <c r="M30" s="20">
        <f t="shared" si="5"/>
        <v>0.35060639470782801</v>
      </c>
      <c r="N30" s="33">
        <f t="shared" si="6"/>
        <v>1814</v>
      </c>
      <c r="O30" s="20">
        <f t="shared" si="7"/>
        <v>1</v>
      </c>
    </row>
    <row r="31" spans="1:15" ht="15.75" x14ac:dyDescent="0.25">
      <c r="A31" s="9" t="s">
        <v>42</v>
      </c>
      <c r="B31" s="33">
        <v>579</v>
      </c>
      <c r="C31" s="20">
        <f t="shared" si="0"/>
        <v>0.43435858964741186</v>
      </c>
      <c r="D31" s="33">
        <v>320</v>
      </c>
      <c r="E31" s="20">
        <f t="shared" si="1"/>
        <v>0.24006001500375093</v>
      </c>
      <c r="F31" s="33">
        <v>99</v>
      </c>
      <c r="G31" s="20">
        <f t="shared" si="2"/>
        <v>7.4268567141785452E-2</v>
      </c>
      <c r="H31" s="33">
        <v>34</v>
      </c>
      <c r="I31" s="20">
        <f t="shared" si="3"/>
        <v>2.5506376594148537E-2</v>
      </c>
      <c r="J31" s="33">
        <v>17</v>
      </c>
      <c r="K31" s="20">
        <f t="shared" si="4"/>
        <v>1.2753188297074268E-2</v>
      </c>
      <c r="L31" s="33">
        <v>284</v>
      </c>
      <c r="M31" s="20">
        <f t="shared" si="5"/>
        <v>0.21305326331582897</v>
      </c>
      <c r="N31" s="33">
        <f t="shared" si="6"/>
        <v>1333</v>
      </c>
      <c r="O31" s="20">
        <f t="shared" si="7"/>
        <v>1</v>
      </c>
    </row>
    <row r="32" spans="1:15" ht="15.75" x14ac:dyDescent="0.25">
      <c r="A32" s="9" t="s">
        <v>67</v>
      </c>
      <c r="B32" s="33">
        <v>123</v>
      </c>
      <c r="C32" s="20">
        <f t="shared" si="0"/>
        <v>0.21847246891651864</v>
      </c>
      <c r="D32" s="33">
        <v>9</v>
      </c>
      <c r="E32" s="20">
        <f t="shared" si="1"/>
        <v>1.5985790408525755E-2</v>
      </c>
      <c r="F32" s="33">
        <v>78</v>
      </c>
      <c r="G32" s="20">
        <f t="shared" si="2"/>
        <v>0.13854351687388988</v>
      </c>
      <c r="H32" s="33">
        <v>20</v>
      </c>
      <c r="I32" s="20">
        <f t="shared" si="3"/>
        <v>3.5523978685612786E-2</v>
      </c>
      <c r="J32" s="33">
        <v>41</v>
      </c>
      <c r="K32" s="20">
        <f t="shared" si="4"/>
        <v>7.2824156305506219E-2</v>
      </c>
      <c r="L32" s="33">
        <v>292</v>
      </c>
      <c r="M32" s="20">
        <f t="shared" si="5"/>
        <v>0.51865008880994667</v>
      </c>
      <c r="N32" s="33">
        <f t="shared" si="6"/>
        <v>563</v>
      </c>
      <c r="O32" s="20">
        <f t="shared" si="7"/>
        <v>1</v>
      </c>
    </row>
    <row r="33" spans="1:15" ht="15.75" x14ac:dyDescent="0.25">
      <c r="A33" s="9" t="s">
        <v>68</v>
      </c>
      <c r="B33" s="33">
        <v>3034</v>
      </c>
      <c r="C33" s="20">
        <f t="shared" si="0"/>
        <v>0.65942186481199738</v>
      </c>
      <c r="D33" s="33">
        <v>658</v>
      </c>
      <c r="E33" s="20">
        <f t="shared" si="1"/>
        <v>0.14301238861117149</v>
      </c>
      <c r="F33" s="33">
        <v>184</v>
      </c>
      <c r="G33" s="20">
        <f t="shared" si="2"/>
        <v>3.9991306237774395E-2</v>
      </c>
      <c r="H33" s="33">
        <v>46</v>
      </c>
      <c r="I33" s="20">
        <f t="shared" si="3"/>
        <v>9.9978265594435987E-3</v>
      </c>
      <c r="J33" s="33">
        <v>124</v>
      </c>
      <c r="K33" s="20">
        <f t="shared" si="4"/>
        <v>2.6950662899369704E-2</v>
      </c>
      <c r="L33" s="33">
        <v>555</v>
      </c>
      <c r="M33" s="20">
        <f t="shared" si="5"/>
        <v>0.12062595088024343</v>
      </c>
      <c r="N33" s="33">
        <f t="shared" si="6"/>
        <v>4601</v>
      </c>
      <c r="O33" s="20">
        <f t="shared" si="7"/>
        <v>1</v>
      </c>
    </row>
    <row r="34" spans="1:15" ht="15.75" x14ac:dyDescent="0.25">
      <c r="A34" s="9" t="s">
        <v>43</v>
      </c>
      <c r="B34" s="33">
        <v>387</v>
      </c>
      <c r="C34" s="20">
        <f t="shared" si="0"/>
        <v>0.51668891855807741</v>
      </c>
      <c r="D34" s="33">
        <v>27</v>
      </c>
      <c r="E34" s="20">
        <f t="shared" si="1"/>
        <v>3.6048064085447265E-2</v>
      </c>
      <c r="F34" s="33">
        <v>98</v>
      </c>
      <c r="G34" s="20">
        <f t="shared" si="2"/>
        <v>0.13084112149532709</v>
      </c>
      <c r="H34" s="33">
        <v>8</v>
      </c>
      <c r="I34" s="20">
        <f t="shared" si="3"/>
        <v>1.0680907877169559E-2</v>
      </c>
      <c r="J34" s="33">
        <v>56</v>
      </c>
      <c r="K34" s="20">
        <f t="shared" si="4"/>
        <v>7.476635514018691E-2</v>
      </c>
      <c r="L34" s="33">
        <v>173</v>
      </c>
      <c r="M34" s="20">
        <f t="shared" si="5"/>
        <v>0.23097463284379172</v>
      </c>
      <c r="N34" s="33">
        <f t="shared" si="6"/>
        <v>749</v>
      </c>
      <c r="O34" s="20">
        <f t="shared" si="7"/>
        <v>1</v>
      </c>
    </row>
    <row r="35" spans="1:15" ht="15.75" x14ac:dyDescent="0.25">
      <c r="A35" s="9" t="s">
        <v>44</v>
      </c>
      <c r="B35" s="33">
        <v>55</v>
      </c>
      <c r="C35" s="20">
        <f t="shared" si="0"/>
        <v>0.24017467248908297</v>
      </c>
      <c r="D35" s="33">
        <v>2</v>
      </c>
      <c r="E35" s="20">
        <f t="shared" si="1"/>
        <v>8.7336244541484712E-3</v>
      </c>
      <c r="F35" s="33">
        <v>57</v>
      </c>
      <c r="G35" s="20">
        <f t="shared" si="2"/>
        <v>0.24890829694323144</v>
      </c>
      <c r="H35" s="33">
        <v>4</v>
      </c>
      <c r="I35" s="20">
        <f t="shared" si="3"/>
        <v>1.7467248908296942E-2</v>
      </c>
      <c r="J35" s="33">
        <v>37</v>
      </c>
      <c r="K35" s="20">
        <f t="shared" si="4"/>
        <v>0.16157205240174671</v>
      </c>
      <c r="L35" s="33">
        <v>74</v>
      </c>
      <c r="M35" s="20">
        <f t="shared" si="5"/>
        <v>0.32314410480349343</v>
      </c>
      <c r="N35" s="33">
        <f t="shared" si="6"/>
        <v>229</v>
      </c>
      <c r="O35" s="20">
        <f t="shared" si="7"/>
        <v>1</v>
      </c>
    </row>
    <row r="36" spans="1:15" ht="15.75" x14ac:dyDescent="0.25">
      <c r="A36" s="9" t="s">
        <v>69</v>
      </c>
      <c r="B36" s="33">
        <v>1072</v>
      </c>
      <c r="C36" s="20">
        <f t="shared" si="0"/>
        <v>0.46588439808778792</v>
      </c>
      <c r="D36" s="33">
        <v>152</v>
      </c>
      <c r="E36" s="20">
        <f t="shared" si="1"/>
        <v>6.605823554976098E-2</v>
      </c>
      <c r="F36" s="33">
        <v>284</v>
      </c>
      <c r="G36" s="20">
        <f t="shared" si="2"/>
        <v>0.12342459800086919</v>
      </c>
      <c r="H36" s="33">
        <v>186</v>
      </c>
      <c r="I36" s="20">
        <f t="shared" si="3"/>
        <v>8.0834419817470665E-2</v>
      </c>
      <c r="J36" s="33">
        <v>68</v>
      </c>
      <c r="K36" s="20">
        <f t="shared" si="4"/>
        <v>2.9552368535419381E-2</v>
      </c>
      <c r="L36" s="33">
        <v>539</v>
      </c>
      <c r="M36" s="20">
        <f t="shared" si="5"/>
        <v>0.23424598000869187</v>
      </c>
      <c r="N36" s="33">
        <f t="shared" si="6"/>
        <v>2301</v>
      </c>
      <c r="O36" s="20">
        <f t="shared" si="7"/>
        <v>1</v>
      </c>
    </row>
    <row r="37" spans="1:15" ht="15.75" x14ac:dyDescent="0.25">
      <c r="A37" s="9" t="s">
        <v>70</v>
      </c>
      <c r="B37" s="33">
        <v>808</v>
      </c>
      <c r="C37" s="20">
        <f t="shared" si="0"/>
        <v>0.49815043156596794</v>
      </c>
      <c r="D37" s="33">
        <v>143</v>
      </c>
      <c r="E37" s="20">
        <f t="shared" si="1"/>
        <v>8.8162762022194821E-2</v>
      </c>
      <c r="F37" s="33">
        <v>146</v>
      </c>
      <c r="G37" s="20">
        <f t="shared" si="2"/>
        <v>9.0012330456226877E-2</v>
      </c>
      <c r="H37" s="33">
        <v>31</v>
      </c>
      <c r="I37" s="20">
        <f t="shared" si="3"/>
        <v>1.9112207151664611E-2</v>
      </c>
      <c r="J37" s="33">
        <v>49</v>
      </c>
      <c r="K37" s="20">
        <f t="shared" si="4"/>
        <v>3.0209617755856968E-2</v>
      </c>
      <c r="L37" s="33">
        <v>445</v>
      </c>
      <c r="M37" s="20">
        <f t="shared" si="5"/>
        <v>0.27435265104808876</v>
      </c>
      <c r="N37" s="33">
        <f t="shared" si="6"/>
        <v>1622</v>
      </c>
      <c r="O37" s="20">
        <f t="shared" si="7"/>
        <v>1</v>
      </c>
    </row>
    <row r="38" spans="1:15" ht="15.75" x14ac:dyDescent="0.25">
      <c r="A38" s="9" t="s">
        <v>71</v>
      </c>
      <c r="B38" s="33">
        <v>10</v>
      </c>
      <c r="C38" s="20">
        <f t="shared" si="0"/>
        <v>0.22727272727272727</v>
      </c>
      <c r="D38" s="33">
        <v>1</v>
      </c>
      <c r="E38" s="20">
        <f t="shared" si="1"/>
        <v>2.2727272727272728E-2</v>
      </c>
      <c r="F38" s="33">
        <v>11</v>
      </c>
      <c r="G38" s="20">
        <f t="shared" si="2"/>
        <v>0.25</v>
      </c>
      <c r="H38" s="33">
        <v>0</v>
      </c>
      <c r="I38" s="20">
        <f t="shared" si="3"/>
        <v>0</v>
      </c>
      <c r="J38" s="33">
        <v>9</v>
      </c>
      <c r="K38" s="20">
        <f t="shared" si="4"/>
        <v>0.20454545454545456</v>
      </c>
      <c r="L38" s="33">
        <v>13</v>
      </c>
      <c r="M38" s="20">
        <f t="shared" si="5"/>
        <v>0.29545454545454547</v>
      </c>
      <c r="N38" s="33">
        <f t="shared" si="6"/>
        <v>44</v>
      </c>
      <c r="O38" s="20">
        <f t="shared" si="7"/>
        <v>1</v>
      </c>
    </row>
    <row r="39" spans="1:15" ht="15.75" x14ac:dyDescent="0.25">
      <c r="A39" s="9" t="s">
        <v>72</v>
      </c>
      <c r="B39" s="33">
        <v>139</v>
      </c>
      <c r="C39" s="20">
        <f t="shared" si="0"/>
        <v>0.23013245033112584</v>
      </c>
      <c r="D39" s="33">
        <v>13</v>
      </c>
      <c r="E39" s="20">
        <f t="shared" si="1"/>
        <v>2.1523178807947019E-2</v>
      </c>
      <c r="F39" s="33">
        <v>97</v>
      </c>
      <c r="G39" s="20">
        <f t="shared" si="2"/>
        <v>0.16059602649006621</v>
      </c>
      <c r="H39" s="33">
        <v>41</v>
      </c>
      <c r="I39" s="20">
        <f t="shared" si="3"/>
        <v>6.7880794701986755E-2</v>
      </c>
      <c r="J39" s="33">
        <v>54</v>
      </c>
      <c r="K39" s="20">
        <f t="shared" si="4"/>
        <v>8.9403973509933773E-2</v>
      </c>
      <c r="L39" s="33">
        <v>260</v>
      </c>
      <c r="M39" s="20">
        <f t="shared" si="5"/>
        <v>0.43046357615894038</v>
      </c>
      <c r="N39" s="33">
        <f t="shared" si="6"/>
        <v>604</v>
      </c>
      <c r="O39" s="20">
        <f t="shared" si="7"/>
        <v>1</v>
      </c>
    </row>
    <row r="40" spans="1:15" s="38" customFormat="1" ht="15.75" x14ac:dyDescent="0.25">
      <c r="A40" s="10" t="s">
        <v>13</v>
      </c>
      <c r="B40" s="24">
        <v>8479</v>
      </c>
      <c r="C40" s="23">
        <f t="shared" si="0"/>
        <v>0.49399906781635983</v>
      </c>
      <c r="D40" s="24">
        <v>1588</v>
      </c>
      <c r="E40" s="23">
        <f t="shared" si="1"/>
        <v>9.2519226287578651E-2</v>
      </c>
      <c r="F40" s="24">
        <v>1578</v>
      </c>
      <c r="G40" s="23">
        <f t="shared" si="2"/>
        <v>9.1936611512467958E-2</v>
      </c>
      <c r="H40" s="24">
        <v>719</v>
      </c>
      <c r="I40" s="23">
        <f t="shared" si="3"/>
        <v>4.18900023304591E-2</v>
      </c>
      <c r="J40" s="24">
        <v>672</v>
      </c>
      <c r="K40" s="23">
        <f t="shared" si="4"/>
        <v>3.9151712887438822E-2</v>
      </c>
      <c r="L40" s="24">
        <v>4128</v>
      </c>
      <c r="M40" s="23">
        <f t="shared" si="5"/>
        <v>0.24050337916569564</v>
      </c>
      <c r="N40" s="24">
        <f t="shared" si="6"/>
        <v>17164</v>
      </c>
      <c r="O40" s="23">
        <f t="shared" si="7"/>
        <v>1</v>
      </c>
    </row>
    <row r="41" spans="1:15" x14ac:dyDescent="0.25">
      <c r="A41" s="16" t="s">
        <v>57</v>
      </c>
    </row>
    <row r="44" spans="1:15" ht="14.45" customHeight="1" x14ac:dyDescent="0.25">
      <c r="A44" s="6" t="s">
        <v>61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5" ht="45" customHeight="1" x14ac:dyDescent="0.25">
      <c r="A45" s="48" t="s">
        <v>75</v>
      </c>
      <c r="B45" s="48" t="s">
        <v>48</v>
      </c>
      <c r="C45" s="48"/>
      <c r="D45" s="48" t="s">
        <v>49</v>
      </c>
      <c r="E45" s="48"/>
      <c r="F45" s="48" t="s">
        <v>51</v>
      </c>
      <c r="G45" s="48"/>
      <c r="H45" s="48" t="s">
        <v>50</v>
      </c>
      <c r="I45" s="48"/>
      <c r="J45" s="48" t="s">
        <v>53</v>
      </c>
      <c r="K45" s="48"/>
      <c r="L45" s="48" t="s">
        <v>17</v>
      </c>
      <c r="M45" s="48"/>
      <c r="N45" s="48" t="s">
        <v>78</v>
      </c>
      <c r="O45" s="48"/>
    </row>
    <row r="46" spans="1:15" ht="15.75" customHeight="1" x14ac:dyDescent="0.25">
      <c r="A46" s="48"/>
      <c r="B46" s="18" t="s">
        <v>1</v>
      </c>
      <c r="C46" s="18" t="s">
        <v>20</v>
      </c>
      <c r="D46" s="18" t="s">
        <v>1</v>
      </c>
      <c r="E46" s="18" t="s">
        <v>20</v>
      </c>
      <c r="F46" s="18" t="s">
        <v>1</v>
      </c>
      <c r="G46" s="18" t="s">
        <v>20</v>
      </c>
      <c r="H46" s="18" t="s">
        <v>1</v>
      </c>
      <c r="I46" s="18" t="s">
        <v>20</v>
      </c>
      <c r="J46" s="18" t="s">
        <v>1</v>
      </c>
      <c r="K46" s="18" t="s">
        <v>20</v>
      </c>
      <c r="L46" s="18" t="s">
        <v>1</v>
      </c>
      <c r="M46" s="18" t="s">
        <v>20</v>
      </c>
      <c r="N46" s="18" t="s">
        <v>1</v>
      </c>
      <c r="O46" s="18" t="s">
        <v>20</v>
      </c>
    </row>
    <row r="47" spans="1:15" ht="15.75" x14ac:dyDescent="0.25">
      <c r="A47" s="9" t="s">
        <v>62</v>
      </c>
      <c r="B47" s="34">
        <v>91</v>
      </c>
      <c r="C47" s="26">
        <f>B47/N47</f>
        <v>0.15191986644407346</v>
      </c>
      <c r="D47" s="34">
        <v>85</v>
      </c>
      <c r="E47" s="26">
        <f>D47/N47</f>
        <v>0.14190317195325541</v>
      </c>
      <c r="F47" s="34">
        <v>11</v>
      </c>
      <c r="G47" s="26">
        <f>F47/N47</f>
        <v>1.8363939899833055E-2</v>
      </c>
      <c r="H47" s="34">
        <v>12</v>
      </c>
      <c r="I47" s="26">
        <f>H47/N47</f>
        <v>2.003338898163606E-2</v>
      </c>
      <c r="J47" s="34">
        <v>32</v>
      </c>
      <c r="K47" s="26">
        <f>J47/N47</f>
        <v>5.3422370617696162E-2</v>
      </c>
      <c r="L47" s="34">
        <v>368</v>
      </c>
      <c r="M47" s="26">
        <f>L47/N47</f>
        <v>0.61435726210350583</v>
      </c>
      <c r="N47" s="34">
        <f>B47+D47+F47+H47+J47+L47</f>
        <v>599</v>
      </c>
      <c r="O47" s="26">
        <f>N47/N47</f>
        <v>1</v>
      </c>
    </row>
    <row r="48" spans="1:15" ht="15.75" x14ac:dyDescent="0.25">
      <c r="A48" s="9" t="s">
        <v>63</v>
      </c>
      <c r="B48" s="34">
        <v>365</v>
      </c>
      <c r="C48" s="26">
        <f t="shared" ref="C48:C61" si="8">B48/N48</f>
        <v>0.17152255639097744</v>
      </c>
      <c r="D48" s="34">
        <v>587</v>
      </c>
      <c r="E48" s="26">
        <f t="shared" ref="E48:E61" si="9">D48/N48</f>
        <v>0.27584586466165412</v>
      </c>
      <c r="F48" s="34">
        <v>64</v>
      </c>
      <c r="G48" s="26">
        <f t="shared" ref="G48:G61" si="10">F48/N48</f>
        <v>3.007518796992481E-2</v>
      </c>
      <c r="H48" s="34">
        <v>27</v>
      </c>
      <c r="I48" s="26">
        <f t="shared" ref="I48:I61" si="11">H48/N48</f>
        <v>1.2687969924812029E-2</v>
      </c>
      <c r="J48" s="34">
        <v>29</v>
      </c>
      <c r="K48" s="26">
        <f t="shared" ref="K48:K60" si="12">J48/N48</f>
        <v>1.362781954887218E-2</v>
      </c>
      <c r="L48" s="34">
        <v>1056</v>
      </c>
      <c r="M48" s="26">
        <f t="shared" ref="M48:M61" si="13">L48/N48</f>
        <v>0.49624060150375937</v>
      </c>
      <c r="N48" s="34">
        <f t="shared" ref="N48:N61" si="14">B48+D48+F48+H48+J48+L48</f>
        <v>2128</v>
      </c>
      <c r="O48" s="26">
        <f t="shared" ref="O48:O61" si="15">N48/N48</f>
        <v>1</v>
      </c>
    </row>
    <row r="49" spans="1:15" ht="15.75" x14ac:dyDescent="0.25">
      <c r="A49" s="9" t="s">
        <v>64</v>
      </c>
      <c r="B49" s="34">
        <v>22</v>
      </c>
      <c r="C49" s="26">
        <f t="shared" si="8"/>
        <v>0.16666666666666666</v>
      </c>
      <c r="D49" s="34">
        <v>4</v>
      </c>
      <c r="E49" s="26">
        <f t="shared" si="9"/>
        <v>3.0303030303030304E-2</v>
      </c>
      <c r="F49" s="34">
        <v>5</v>
      </c>
      <c r="G49" s="26">
        <f t="shared" si="10"/>
        <v>3.787878787878788E-2</v>
      </c>
      <c r="H49" s="34">
        <v>1</v>
      </c>
      <c r="I49" s="26">
        <f t="shared" si="11"/>
        <v>7.575757575757576E-3</v>
      </c>
      <c r="J49" s="34">
        <v>4</v>
      </c>
      <c r="K49" s="26">
        <f t="shared" si="12"/>
        <v>3.0303030303030304E-2</v>
      </c>
      <c r="L49" s="34">
        <v>96</v>
      </c>
      <c r="M49" s="26">
        <f t="shared" si="13"/>
        <v>0.72727272727272729</v>
      </c>
      <c r="N49" s="34">
        <f t="shared" si="14"/>
        <v>132</v>
      </c>
      <c r="O49" s="26">
        <f t="shared" si="15"/>
        <v>1</v>
      </c>
    </row>
    <row r="50" spans="1:15" ht="15.75" x14ac:dyDescent="0.25">
      <c r="A50" s="9" t="s">
        <v>65</v>
      </c>
      <c r="B50" s="34">
        <v>53</v>
      </c>
      <c r="C50" s="26">
        <f t="shared" si="8"/>
        <v>0.20622568093385213</v>
      </c>
      <c r="D50" s="34">
        <v>26</v>
      </c>
      <c r="E50" s="26">
        <f t="shared" si="9"/>
        <v>0.10116731517509728</v>
      </c>
      <c r="F50" s="34">
        <v>4</v>
      </c>
      <c r="G50" s="26">
        <f t="shared" si="10"/>
        <v>1.556420233463035E-2</v>
      </c>
      <c r="H50" s="34">
        <v>12</v>
      </c>
      <c r="I50" s="26">
        <f t="shared" si="11"/>
        <v>4.6692607003891051E-2</v>
      </c>
      <c r="J50" s="34">
        <v>6</v>
      </c>
      <c r="K50" s="26">
        <f t="shared" si="12"/>
        <v>2.3346303501945526E-2</v>
      </c>
      <c r="L50" s="34">
        <v>156</v>
      </c>
      <c r="M50" s="26">
        <f t="shared" si="13"/>
        <v>0.60700389105058361</v>
      </c>
      <c r="N50" s="34">
        <f t="shared" si="14"/>
        <v>257</v>
      </c>
      <c r="O50" s="26">
        <f t="shared" si="15"/>
        <v>1</v>
      </c>
    </row>
    <row r="51" spans="1:15" ht="15.75" x14ac:dyDescent="0.25">
      <c r="A51" s="9" t="s">
        <v>66</v>
      </c>
      <c r="B51" s="34">
        <v>394</v>
      </c>
      <c r="C51" s="26">
        <f t="shared" si="8"/>
        <v>0.22310305775764439</v>
      </c>
      <c r="D51" s="34">
        <v>197</v>
      </c>
      <c r="E51" s="26">
        <f t="shared" si="9"/>
        <v>0.11155152887882219</v>
      </c>
      <c r="F51" s="34">
        <v>26</v>
      </c>
      <c r="G51" s="26">
        <f t="shared" si="10"/>
        <v>1.4722536806342015E-2</v>
      </c>
      <c r="H51" s="34">
        <v>46</v>
      </c>
      <c r="I51" s="26">
        <f t="shared" si="11"/>
        <v>2.6047565118912798E-2</v>
      </c>
      <c r="J51" s="34">
        <v>21</v>
      </c>
      <c r="K51" s="26">
        <f t="shared" si="12"/>
        <v>1.189127972819932E-2</v>
      </c>
      <c r="L51" s="34">
        <v>1082</v>
      </c>
      <c r="M51" s="26">
        <f t="shared" si="13"/>
        <v>0.61268403171007924</v>
      </c>
      <c r="N51" s="34">
        <f t="shared" si="14"/>
        <v>1766</v>
      </c>
      <c r="O51" s="26">
        <f t="shared" si="15"/>
        <v>1</v>
      </c>
    </row>
    <row r="52" spans="1:15" ht="15.75" x14ac:dyDescent="0.25">
      <c r="A52" s="9" t="s">
        <v>42</v>
      </c>
      <c r="B52" s="34">
        <v>348</v>
      </c>
      <c r="C52" s="26">
        <f t="shared" si="8"/>
        <v>0.26204819277108432</v>
      </c>
      <c r="D52" s="34">
        <v>375</v>
      </c>
      <c r="E52" s="26">
        <f t="shared" si="9"/>
        <v>0.28237951807228917</v>
      </c>
      <c r="F52" s="34">
        <v>121</v>
      </c>
      <c r="G52" s="26">
        <f t="shared" si="10"/>
        <v>9.1114457831325296E-2</v>
      </c>
      <c r="H52" s="34">
        <v>99</v>
      </c>
      <c r="I52" s="26">
        <f t="shared" si="11"/>
        <v>7.4548192771084335E-2</v>
      </c>
      <c r="J52" s="34">
        <v>13</v>
      </c>
      <c r="K52" s="26">
        <f t="shared" si="12"/>
        <v>9.7891566265060244E-3</v>
      </c>
      <c r="L52" s="34">
        <v>372</v>
      </c>
      <c r="M52" s="26">
        <f t="shared" si="13"/>
        <v>0.28012048192771083</v>
      </c>
      <c r="N52" s="34">
        <f t="shared" si="14"/>
        <v>1328</v>
      </c>
      <c r="O52" s="26">
        <f t="shared" si="15"/>
        <v>1</v>
      </c>
    </row>
    <row r="53" spans="1:15" ht="15.75" x14ac:dyDescent="0.25">
      <c r="A53" s="9" t="s">
        <v>67</v>
      </c>
      <c r="B53" s="34">
        <v>61</v>
      </c>
      <c r="C53" s="26">
        <f t="shared" si="8"/>
        <v>0.12525667351129363</v>
      </c>
      <c r="D53" s="34">
        <v>50</v>
      </c>
      <c r="E53" s="26">
        <f t="shared" si="9"/>
        <v>0.10266940451745379</v>
      </c>
      <c r="F53" s="34">
        <v>12</v>
      </c>
      <c r="G53" s="26">
        <f t="shared" si="10"/>
        <v>2.4640657084188913E-2</v>
      </c>
      <c r="H53" s="34">
        <v>26</v>
      </c>
      <c r="I53" s="26">
        <f t="shared" si="11"/>
        <v>5.3388090349075976E-2</v>
      </c>
      <c r="J53" s="34">
        <v>14</v>
      </c>
      <c r="K53" s="26">
        <f t="shared" si="12"/>
        <v>2.8747433264887063E-2</v>
      </c>
      <c r="L53" s="34">
        <v>324</v>
      </c>
      <c r="M53" s="26">
        <f t="shared" si="13"/>
        <v>0.6652977412731006</v>
      </c>
      <c r="N53" s="34">
        <f t="shared" si="14"/>
        <v>487</v>
      </c>
      <c r="O53" s="26">
        <f t="shared" si="15"/>
        <v>1</v>
      </c>
    </row>
    <row r="54" spans="1:15" ht="15.75" x14ac:dyDescent="0.25">
      <c r="A54" s="9" t="s">
        <v>68</v>
      </c>
      <c r="B54" s="34">
        <v>902</v>
      </c>
      <c r="C54" s="26">
        <f t="shared" si="8"/>
        <v>0.19195573526282186</v>
      </c>
      <c r="D54" s="34">
        <v>681</v>
      </c>
      <c r="E54" s="26">
        <f t="shared" si="9"/>
        <v>0.14492445201106618</v>
      </c>
      <c r="F54" s="34">
        <v>637</v>
      </c>
      <c r="G54" s="26">
        <f t="shared" si="10"/>
        <v>0.13556075760800171</v>
      </c>
      <c r="H54" s="34">
        <v>610</v>
      </c>
      <c r="I54" s="26">
        <f t="shared" si="11"/>
        <v>0.12981485422430306</v>
      </c>
      <c r="J54" s="34">
        <v>67</v>
      </c>
      <c r="K54" s="26">
        <f t="shared" si="12"/>
        <v>1.4258352841030006E-2</v>
      </c>
      <c r="L54" s="34">
        <v>1802</v>
      </c>
      <c r="M54" s="26">
        <f t="shared" si="13"/>
        <v>0.38348584805277719</v>
      </c>
      <c r="N54" s="34">
        <f t="shared" si="14"/>
        <v>4699</v>
      </c>
      <c r="O54" s="26">
        <f t="shared" si="15"/>
        <v>1</v>
      </c>
    </row>
    <row r="55" spans="1:15" ht="15.75" x14ac:dyDescent="0.25">
      <c r="A55" s="9" t="s">
        <v>43</v>
      </c>
      <c r="B55" s="34">
        <v>220</v>
      </c>
      <c r="C55" s="26">
        <f t="shared" si="8"/>
        <v>0.29411764705882354</v>
      </c>
      <c r="D55" s="34">
        <v>96</v>
      </c>
      <c r="E55" s="26">
        <f t="shared" si="9"/>
        <v>0.12834224598930483</v>
      </c>
      <c r="F55" s="34">
        <v>62</v>
      </c>
      <c r="G55" s="26">
        <f t="shared" si="10"/>
        <v>8.2887700534759357E-2</v>
      </c>
      <c r="H55" s="34">
        <v>73</v>
      </c>
      <c r="I55" s="26">
        <f t="shared" si="11"/>
        <v>9.7593582887700536E-2</v>
      </c>
      <c r="J55" s="34">
        <v>15</v>
      </c>
      <c r="K55" s="26">
        <f t="shared" si="12"/>
        <v>2.0053475935828877E-2</v>
      </c>
      <c r="L55" s="34">
        <v>282</v>
      </c>
      <c r="M55" s="26">
        <f t="shared" si="13"/>
        <v>0.3770053475935829</v>
      </c>
      <c r="N55" s="34">
        <f t="shared" si="14"/>
        <v>748</v>
      </c>
      <c r="O55" s="26">
        <f t="shared" si="15"/>
        <v>1</v>
      </c>
    </row>
    <row r="56" spans="1:15" ht="15.75" x14ac:dyDescent="0.25">
      <c r="A56" s="9" t="s">
        <v>44</v>
      </c>
      <c r="B56" s="34">
        <v>17</v>
      </c>
      <c r="C56" s="26">
        <f t="shared" si="8"/>
        <v>0.10059171597633136</v>
      </c>
      <c r="D56" s="34">
        <v>15</v>
      </c>
      <c r="E56" s="26">
        <f t="shared" si="9"/>
        <v>8.8757396449704137E-2</v>
      </c>
      <c r="F56" s="34">
        <v>6</v>
      </c>
      <c r="G56" s="26">
        <f t="shared" si="10"/>
        <v>3.5502958579881658E-2</v>
      </c>
      <c r="H56" s="34">
        <v>9</v>
      </c>
      <c r="I56" s="26">
        <f t="shared" si="11"/>
        <v>5.3254437869822487E-2</v>
      </c>
      <c r="J56" s="34">
        <v>7</v>
      </c>
      <c r="K56" s="26">
        <f t="shared" si="12"/>
        <v>4.142011834319527E-2</v>
      </c>
      <c r="L56" s="34">
        <v>115</v>
      </c>
      <c r="M56" s="26">
        <f t="shared" si="13"/>
        <v>0.68047337278106512</v>
      </c>
      <c r="N56" s="34">
        <f t="shared" si="14"/>
        <v>169</v>
      </c>
      <c r="O56" s="26">
        <f t="shared" si="15"/>
        <v>1</v>
      </c>
    </row>
    <row r="57" spans="1:15" ht="15.75" x14ac:dyDescent="0.25">
      <c r="A57" s="9" t="s">
        <v>69</v>
      </c>
      <c r="B57" s="34">
        <v>268</v>
      </c>
      <c r="C57" s="26">
        <f t="shared" si="8"/>
        <v>0.11596711380354825</v>
      </c>
      <c r="D57" s="34">
        <v>190</v>
      </c>
      <c r="E57" s="26">
        <f t="shared" si="9"/>
        <v>8.2215491129381216E-2</v>
      </c>
      <c r="F57" s="34">
        <v>93</v>
      </c>
      <c r="G57" s="26">
        <f t="shared" si="10"/>
        <v>4.0242319342276074E-2</v>
      </c>
      <c r="H57" s="34">
        <v>35</v>
      </c>
      <c r="I57" s="26">
        <f t="shared" si="11"/>
        <v>1.5144958892254435E-2</v>
      </c>
      <c r="J57" s="34">
        <v>479</v>
      </c>
      <c r="K57" s="26">
        <f t="shared" si="12"/>
        <v>0.20726958026828213</v>
      </c>
      <c r="L57" s="34">
        <v>1246</v>
      </c>
      <c r="M57" s="26">
        <f t="shared" si="13"/>
        <v>0.53916053656425789</v>
      </c>
      <c r="N57" s="34">
        <f t="shared" si="14"/>
        <v>2311</v>
      </c>
      <c r="O57" s="26">
        <f t="shared" si="15"/>
        <v>1</v>
      </c>
    </row>
    <row r="58" spans="1:15" ht="15.75" x14ac:dyDescent="0.25">
      <c r="A58" s="9" t="s">
        <v>70</v>
      </c>
      <c r="B58" s="34">
        <v>233</v>
      </c>
      <c r="C58" s="26">
        <f t="shared" si="8"/>
        <v>0.14164133738601822</v>
      </c>
      <c r="D58" s="34">
        <v>185</v>
      </c>
      <c r="E58" s="26">
        <f t="shared" si="9"/>
        <v>0.11246200607902736</v>
      </c>
      <c r="F58" s="34">
        <v>45</v>
      </c>
      <c r="G58" s="26">
        <f t="shared" si="10"/>
        <v>2.7355623100303952E-2</v>
      </c>
      <c r="H58" s="34">
        <v>67</v>
      </c>
      <c r="I58" s="26">
        <f t="shared" si="11"/>
        <v>4.0729483282674769E-2</v>
      </c>
      <c r="J58" s="34">
        <v>121</v>
      </c>
      <c r="K58" s="26">
        <f t="shared" si="12"/>
        <v>7.3556231003039513E-2</v>
      </c>
      <c r="L58" s="34">
        <v>994</v>
      </c>
      <c r="M58" s="26">
        <f t="shared" si="13"/>
        <v>0.60425531914893615</v>
      </c>
      <c r="N58" s="34">
        <f t="shared" si="14"/>
        <v>1645</v>
      </c>
      <c r="O58" s="26">
        <f t="shared" si="15"/>
        <v>1</v>
      </c>
    </row>
    <row r="59" spans="1:15" ht="15.75" x14ac:dyDescent="0.25">
      <c r="A59" s="9" t="s">
        <v>71</v>
      </c>
      <c r="B59" s="34">
        <v>7</v>
      </c>
      <c r="C59" s="26">
        <f t="shared" si="8"/>
        <v>0.17073170731707318</v>
      </c>
      <c r="D59" s="34">
        <v>5</v>
      </c>
      <c r="E59" s="26">
        <f t="shared" si="9"/>
        <v>0.12195121951219512</v>
      </c>
      <c r="F59" s="34">
        <v>1</v>
      </c>
      <c r="G59" s="26">
        <f t="shared" si="10"/>
        <v>2.4390243902439025E-2</v>
      </c>
      <c r="H59" s="34">
        <v>2</v>
      </c>
      <c r="I59" s="26">
        <f t="shared" si="11"/>
        <v>4.878048780487805E-2</v>
      </c>
      <c r="J59" s="34">
        <v>6</v>
      </c>
      <c r="K59" s="26">
        <f t="shared" si="12"/>
        <v>0.14634146341463414</v>
      </c>
      <c r="L59" s="34">
        <v>20</v>
      </c>
      <c r="M59" s="26">
        <f t="shared" si="13"/>
        <v>0.48780487804878048</v>
      </c>
      <c r="N59" s="34">
        <f t="shared" si="14"/>
        <v>41</v>
      </c>
      <c r="O59" s="26">
        <f t="shared" si="15"/>
        <v>1</v>
      </c>
    </row>
    <row r="60" spans="1:15" ht="15.75" x14ac:dyDescent="0.25">
      <c r="A60" s="9" t="s">
        <v>72</v>
      </c>
      <c r="B60" s="34">
        <v>84</v>
      </c>
      <c r="C60" s="26">
        <f t="shared" si="8"/>
        <v>0.16247582205029013</v>
      </c>
      <c r="D60" s="34">
        <v>20</v>
      </c>
      <c r="E60" s="26">
        <f t="shared" si="9"/>
        <v>3.8684719535783368E-2</v>
      </c>
      <c r="F60" s="34">
        <v>27</v>
      </c>
      <c r="G60" s="26">
        <f t="shared" si="10"/>
        <v>5.2224371373307543E-2</v>
      </c>
      <c r="H60" s="34">
        <v>40</v>
      </c>
      <c r="I60" s="26">
        <f t="shared" si="11"/>
        <v>7.7369439071566737E-2</v>
      </c>
      <c r="J60" s="34">
        <v>25</v>
      </c>
      <c r="K60" s="26">
        <f t="shared" si="12"/>
        <v>4.8355899419729204E-2</v>
      </c>
      <c r="L60" s="34">
        <v>321</v>
      </c>
      <c r="M60" s="26">
        <f t="shared" si="13"/>
        <v>0.620889748549323</v>
      </c>
      <c r="N60" s="34">
        <f t="shared" si="14"/>
        <v>517</v>
      </c>
      <c r="O60" s="26">
        <f t="shared" si="15"/>
        <v>1</v>
      </c>
    </row>
    <row r="61" spans="1:15" ht="15.75" x14ac:dyDescent="0.25">
      <c r="A61" s="10" t="s">
        <v>13</v>
      </c>
      <c r="B61" s="35">
        <v>3065</v>
      </c>
      <c r="C61" s="27">
        <f t="shared" si="8"/>
        <v>0.18214773875319426</v>
      </c>
      <c r="D61" s="35">
        <v>2516</v>
      </c>
      <c r="E61" s="27">
        <f t="shared" si="9"/>
        <v>0.14952160218696142</v>
      </c>
      <c r="F61" s="35">
        <v>1114</v>
      </c>
      <c r="G61" s="27">
        <f t="shared" si="10"/>
        <v>6.6203125928567183E-2</v>
      </c>
      <c r="H61" s="35">
        <v>1059</v>
      </c>
      <c r="I61" s="27">
        <f t="shared" si="11"/>
        <v>6.2934569441968263E-2</v>
      </c>
      <c r="J61" s="35">
        <v>839</v>
      </c>
      <c r="K61" s="27">
        <f>J61/N61</f>
        <v>4.9860343495572591E-2</v>
      </c>
      <c r="L61" s="35">
        <v>8234</v>
      </c>
      <c r="M61" s="27">
        <f t="shared" si="13"/>
        <v>0.48933262019373625</v>
      </c>
      <c r="N61" s="35">
        <f t="shared" si="14"/>
        <v>16827</v>
      </c>
      <c r="O61" s="27">
        <f t="shared" si="15"/>
        <v>1</v>
      </c>
    </row>
    <row r="62" spans="1:15" x14ac:dyDescent="0.25">
      <c r="A62" s="16" t="s">
        <v>57</v>
      </c>
    </row>
  </sheetData>
  <mergeCells count="16">
    <mergeCell ref="N24:O24"/>
    <mergeCell ref="L45:M45"/>
    <mergeCell ref="N45:O45"/>
    <mergeCell ref="L24:M24"/>
    <mergeCell ref="A24:A25"/>
    <mergeCell ref="B24:C24"/>
    <mergeCell ref="F24:G24"/>
    <mergeCell ref="D24:E24"/>
    <mergeCell ref="J24:K24"/>
    <mergeCell ref="H24:I24"/>
    <mergeCell ref="A45:A46"/>
    <mergeCell ref="B45:C45"/>
    <mergeCell ref="D45:E45"/>
    <mergeCell ref="H45:I45"/>
    <mergeCell ref="J45:K45"/>
    <mergeCell ref="F45:G45"/>
  </mergeCell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52" orientation="landscape" r:id="rId1"/>
  <ignoredErrors>
    <ignoredError sqref="N26:N40 N47:N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workbookViewId="0"/>
  </sheetViews>
  <sheetFormatPr baseColWidth="10" defaultColWidth="11.42578125" defaultRowHeight="15" x14ac:dyDescent="0.25"/>
  <cols>
    <col min="1" max="1" width="18" style="1" customWidth="1"/>
    <col min="2" max="2" width="10.28515625" style="1" customWidth="1"/>
    <col min="3" max="3" width="15.7109375" style="1" bestFit="1" customWidth="1"/>
    <col min="4" max="4" width="18.85546875" style="1" customWidth="1"/>
    <col min="5" max="5" width="13" style="1" customWidth="1"/>
    <col min="6" max="6" width="10.42578125" style="1" customWidth="1"/>
    <col min="7" max="7" width="10.85546875" style="1" bestFit="1" customWidth="1"/>
    <col min="8" max="8" width="10.42578125" style="1" customWidth="1"/>
    <col min="9" max="9" width="10.85546875" style="1" bestFit="1" customWidth="1"/>
    <col min="10" max="10" width="10.42578125" style="1" customWidth="1"/>
    <col min="11" max="11" width="10.85546875" style="1" bestFit="1" customWidth="1"/>
    <col min="12" max="12" width="10.28515625" style="1" customWidth="1"/>
    <col min="13" max="13" width="10.85546875" style="1" bestFit="1" customWidth="1"/>
    <col min="14" max="14" width="10.28515625" style="1" customWidth="1"/>
    <col min="15" max="15" width="10.85546875" style="1" bestFit="1" customWidth="1"/>
    <col min="16" max="16384" width="11.42578125" style="1"/>
  </cols>
  <sheetData>
    <row r="1" spans="1:14" ht="15.75" x14ac:dyDescent="0.25">
      <c r="A1" s="6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s="4"/>
      <c r="B2" s="4"/>
      <c r="C2" s="4"/>
      <c r="D2" s="4"/>
      <c r="E2" s="4"/>
      <c r="F2" s="4"/>
      <c r="G2" s="4"/>
    </row>
    <row r="3" spans="1:14" ht="49.15" customHeight="1" x14ac:dyDescent="0.25">
      <c r="A3" s="8"/>
      <c r="B3" s="8" t="s">
        <v>1</v>
      </c>
      <c r="C3" s="8" t="s">
        <v>2</v>
      </c>
      <c r="D3" s="40" t="s">
        <v>3</v>
      </c>
    </row>
    <row r="4" spans="1:14" ht="15.75" x14ac:dyDescent="0.25">
      <c r="A4" s="9" t="s">
        <v>4</v>
      </c>
      <c r="B4" s="11">
        <v>44</v>
      </c>
      <c r="C4" s="12">
        <v>2.8767006858316</v>
      </c>
      <c r="D4" s="42" t="s">
        <v>80</v>
      </c>
      <c r="E4" s="5"/>
      <c r="F4" s="5"/>
      <c r="G4" s="5"/>
      <c r="H4" s="5"/>
      <c r="I4" s="5"/>
      <c r="J4" s="5"/>
      <c r="K4" s="5"/>
    </row>
    <row r="5" spans="1:14" ht="15.75" x14ac:dyDescent="0.25">
      <c r="A5" s="9" t="s">
        <v>5</v>
      </c>
      <c r="B5" s="13">
        <v>129</v>
      </c>
      <c r="C5" s="12">
        <v>3.6109571555734701</v>
      </c>
      <c r="D5" s="42" t="s">
        <v>80</v>
      </c>
    </row>
    <row r="6" spans="1:14" ht="15.75" x14ac:dyDescent="0.25">
      <c r="A6" s="9" t="s">
        <v>6</v>
      </c>
      <c r="B6" s="13">
        <v>95</v>
      </c>
      <c r="C6" s="12">
        <v>2.1176664653025901</v>
      </c>
      <c r="D6" s="42" t="s">
        <v>80</v>
      </c>
    </row>
    <row r="7" spans="1:14" ht="15.75" x14ac:dyDescent="0.25">
      <c r="A7" s="9" t="s">
        <v>7</v>
      </c>
      <c r="B7" s="13">
        <v>37</v>
      </c>
      <c r="C7" s="12">
        <v>2.34977327863231</v>
      </c>
      <c r="D7" s="42" t="s">
        <v>80</v>
      </c>
    </row>
    <row r="8" spans="1:14" ht="15.75" x14ac:dyDescent="0.25">
      <c r="A8" s="9" t="s">
        <v>8</v>
      </c>
      <c r="B8" s="13">
        <v>59</v>
      </c>
      <c r="C8" s="12">
        <v>1.7934275440073699</v>
      </c>
      <c r="D8" s="42" t="s">
        <v>80</v>
      </c>
    </row>
    <row r="9" spans="1:14" ht="15.75" x14ac:dyDescent="0.25">
      <c r="A9" s="9" t="s">
        <v>9</v>
      </c>
      <c r="B9" s="13">
        <v>20</v>
      </c>
      <c r="C9" s="12">
        <v>1.3666896726094899</v>
      </c>
      <c r="D9" s="42" t="s">
        <v>80</v>
      </c>
    </row>
    <row r="10" spans="1:14" ht="15.75" x14ac:dyDescent="0.25">
      <c r="A10" s="9" t="s">
        <v>10</v>
      </c>
      <c r="B10" s="13">
        <v>8</v>
      </c>
      <c r="C10" s="12">
        <v>0.91248160779259302</v>
      </c>
      <c r="D10" s="42" t="s">
        <v>80</v>
      </c>
    </row>
    <row r="11" spans="1:14" ht="15.75" x14ac:dyDescent="0.25">
      <c r="A11" s="9" t="s">
        <v>23</v>
      </c>
      <c r="B11" s="13">
        <v>87</v>
      </c>
      <c r="C11" s="12">
        <v>1.66385850700255</v>
      </c>
      <c r="D11" s="42" t="s">
        <v>80</v>
      </c>
    </row>
    <row r="12" spans="1:14" ht="15.75" x14ac:dyDescent="0.25">
      <c r="A12" s="9" t="s">
        <v>12</v>
      </c>
      <c r="B12" s="13">
        <v>3</v>
      </c>
      <c r="C12" s="12">
        <v>0.179485952232805</v>
      </c>
      <c r="D12" s="42" t="s">
        <v>80</v>
      </c>
    </row>
    <row r="13" spans="1:14" ht="15.75" x14ac:dyDescent="0.25">
      <c r="A13" s="10" t="s">
        <v>13</v>
      </c>
      <c r="B13" s="14">
        <v>482</v>
      </c>
      <c r="C13" s="15">
        <v>2.0343698771443202</v>
      </c>
      <c r="D13" s="43" t="s">
        <v>80</v>
      </c>
    </row>
    <row r="14" spans="1:14" x14ac:dyDescent="0.25">
      <c r="A14" s="16" t="s">
        <v>58</v>
      </c>
    </row>
    <row r="15" spans="1:14" x14ac:dyDescent="0.25">
      <c r="A15" s="16" t="s">
        <v>57</v>
      </c>
    </row>
    <row r="16" spans="1:14" x14ac:dyDescent="0.25">
      <c r="A16" s="3"/>
    </row>
    <row r="17" spans="1:15" x14ac:dyDescent="0.25">
      <c r="A17" s="3"/>
    </row>
    <row r="18" spans="1:15" ht="16.149999999999999" customHeight="1" x14ac:dyDescent="0.25">
      <c r="A18" s="6" t="s">
        <v>59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7"/>
    </row>
    <row r="19" spans="1:15" s="32" customFormat="1" ht="51.75" customHeight="1" x14ac:dyDescent="0.25">
      <c r="A19" s="52"/>
      <c r="B19" s="50" t="s">
        <v>21</v>
      </c>
      <c r="C19" s="51"/>
      <c r="D19" s="50" t="s">
        <v>14</v>
      </c>
      <c r="E19" s="51"/>
      <c r="F19" s="50" t="s">
        <v>22</v>
      </c>
      <c r="G19" s="51"/>
      <c r="H19" s="50" t="s">
        <v>18</v>
      </c>
      <c r="I19" s="51"/>
      <c r="J19" s="50" t="s">
        <v>15</v>
      </c>
      <c r="K19" s="51"/>
      <c r="L19" s="50" t="s">
        <v>73</v>
      </c>
      <c r="M19" s="51"/>
      <c r="N19" s="50" t="s">
        <v>77</v>
      </c>
      <c r="O19" s="51"/>
    </row>
    <row r="20" spans="1:15" s="32" customFormat="1" ht="18" customHeight="1" x14ac:dyDescent="0.25">
      <c r="A20" s="53"/>
      <c r="B20" s="18" t="s">
        <v>1</v>
      </c>
      <c r="C20" s="18" t="s">
        <v>20</v>
      </c>
      <c r="D20" s="18" t="s">
        <v>1</v>
      </c>
      <c r="E20" s="18" t="s">
        <v>20</v>
      </c>
      <c r="F20" s="18" t="s">
        <v>1</v>
      </c>
      <c r="G20" s="18" t="s">
        <v>20</v>
      </c>
      <c r="H20" s="18" t="s">
        <v>1</v>
      </c>
      <c r="I20" s="18" t="s">
        <v>20</v>
      </c>
      <c r="J20" s="18" t="s">
        <v>1</v>
      </c>
      <c r="K20" s="18" t="s">
        <v>20</v>
      </c>
      <c r="L20" s="18" t="s">
        <v>1</v>
      </c>
      <c r="M20" s="18" t="s">
        <v>20</v>
      </c>
      <c r="N20" s="39" t="s">
        <v>1</v>
      </c>
      <c r="O20" s="39" t="s">
        <v>20</v>
      </c>
    </row>
    <row r="21" spans="1:15" ht="15.75" x14ac:dyDescent="0.25">
      <c r="A21" s="9" t="s">
        <v>4</v>
      </c>
      <c r="B21" s="19">
        <v>28</v>
      </c>
      <c r="C21" s="20">
        <f>B21/N21</f>
        <v>0.63636363636363635</v>
      </c>
      <c r="D21" s="19">
        <v>1</v>
      </c>
      <c r="E21" s="20">
        <f>D21/N21</f>
        <v>2.2727272727272728E-2</v>
      </c>
      <c r="F21" s="19">
        <v>0</v>
      </c>
      <c r="G21" s="20">
        <f>F21/N21</f>
        <v>0</v>
      </c>
      <c r="H21" s="19">
        <v>2</v>
      </c>
      <c r="I21" s="20">
        <f>H21/N21</f>
        <v>4.5454545454545456E-2</v>
      </c>
      <c r="J21" s="19">
        <v>1</v>
      </c>
      <c r="K21" s="20">
        <f>J21/N21</f>
        <v>2.2727272727272728E-2</v>
      </c>
      <c r="L21" s="19">
        <v>12</v>
      </c>
      <c r="M21" s="20">
        <f>L21/N21</f>
        <v>0.27272727272727271</v>
      </c>
      <c r="N21" s="19">
        <f>B21+D21+F21+H21+J21+L21</f>
        <v>44</v>
      </c>
      <c r="O21" s="20">
        <f>N21/N21</f>
        <v>1</v>
      </c>
    </row>
    <row r="22" spans="1:15" ht="15" customHeight="1" x14ac:dyDescent="0.25">
      <c r="A22" s="9" t="s">
        <v>5</v>
      </c>
      <c r="B22" s="19">
        <v>26</v>
      </c>
      <c r="C22" s="20">
        <f t="shared" ref="C22:C30" si="0">B22/N22</f>
        <v>0.17218543046357615</v>
      </c>
      <c r="D22" s="19">
        <v>20</v>
      </c>
      <c r="E22" s="20">
        <f t="shared" ref="E22:E30" si="1">D22/N22</f>
        <v>0.13245033112582782</v>
      </c>
      <c r="F22" s="19">
        <v>49</v>
      </c>
      <c r="G22" s="20">
        <f t="shared" ref="G22:G30" si="2">F22/N22</f>
        <v>0.32450331125827814</v>
      </c>
      <c r="H22" s="19">
        <v>6</v>
      </c>
      <c r="I22" s="20">
        <f t="shared" ref="I22:I30" si="3">H22/N22</f>
        <v>3.9735099337748346E-2</v>
      </c>
      <c r="J22" s="19">
        <v>10</v>
      </c>
      <c r="K22" s="20">
        <f t="shared" ref="K22:K30" si="4">J22/N22</f>
        <v>6.6225165562913912E-2</v>
      </c>
      <c r="L22" s="19">
        <v>40</v>
      </c>
      <c r="M22" s="20">
        <f t="shared" ref="M22:M30" si="5">L22/N22</f>
        <v>0.26490066225165565</v>
      </c>
      <c r="N22" s="19">
        <f t="shared" ref="N22:N30" si="6">B22+D22+F22+H22+J22+L22</f>
        <v>151</v>
      </c>
      <c r="O22" s="20">
        <f t="shared" ref="O22:O30" si="7">N22/N22</f>
        <v>1</v>
      </c>
    </row>
    <row r="23" spans="1:15" ht="15.75" x14ac:dyDescent="0.25">
      <c r="A23" s="9" t="s">
        <v>6</v>
      </c>
      <c r="B23" s="19">
        <v>8</v>
      </c>
      <c r="C23" s="20">
        <f t="shared" si="0"/>
        <v>7.5471698113207544E-2</v>
      </c>
      <c r="D23" s="19">
        <v>36</v>
      </c>
      <c r="E23" s="20">
        <f t="shared" si="1"/>
        <v>0.33962264150943394</v>
      </c>
      <c r="F23" s="19">
        <v>14</v>
      </c>
      <c r="G23" s="20">
        <f t="shared" si="2"/>
        <v>0.13207547169811321</v>
      </c>
      <c r="H23" s="19">
        <v>7</v>
      </c>
      <c r="I23" s="20">
        <f t="shared" si="3"/>
        <v>6.6037735849056603E-2</v>
      </c>
      <c r="J23" s="19">
        <v>10</v>
      </c>
      <c r="K23" s="20">
        <f t="shared" si="4"/>
        <v>9.4339622641509441E-2</v>
      </c>
      <c r="L23" s="19">
        <v>31</v>
      </c>
      <c r="M23" s="20">
        <f t="shared" si="5"/>
        <v>0.29245283018867924</v>
      </c>
      <c r="N23" s="19">
        <f t="shared" si="6"/>
        <v>106</v>
      </c>
      <c r="O23" s="20">
        <f t="shared" si="7"/>
        <v>1</v>
      </c>
    </row>
    <row r="24" spans="1:15" ht="15.75" x14ac:dyDescent="0.25">
      <c r="A24" s="9" t="s">
        <v>7</v>
      </c>
      <c r="B24" s="19">
        <v>10</v>
      </c>
      <c r="C24" s="20">
        <f t="shared" si="0"/>
        <v>0.18867924528301888</v>
      </c>
      <c r="D24" s="19">
        <v>7</v>
      </c>
      <c r="E24" s="20">
        <f t="shared" si="1"/>
        <v>0.13207547169811321</v>
      </c>
      <c r="F24" s="19">
        <v>1</v>
      </c>
      <c r="G24" s="20">
        <f t="shared" si="2"/>
        <v>1.8867924528301886E-2</v>
      </c>
      <c r="H24" s="19">
        <v>0</v>
      </c>
      <c r="I24" s="20">
        <f t="shared" si="3"/>
        <v>0</v>
      </c>
      <c r="J24" s="19">
        <v>3</v>
      </c>
      <c r="K24" s="20">
        <f t="shared" si="4"/>
        <v>5.6603773584905662E-2</v>
      </c>
      <c r="L24" s="19">
        <v>32</v>
      </c>
      <c r="M24" s="20">
        <f t="shared" si="5"/>
        <v>0.60377358490566035</v>
      </c>
      <c r="N24" s="19">
        <f t="shared" si="6"/>
        <v>53</v>
      </c>
      <c r="O24" s="20">
        <f t="shared" si="7"/>
        <v>1</v>
      </c>
    </row>
    <row r="25" spans="1:15" ht="15.75" x14ac:dyDescent="0.25">
      <c r="A25" s="9" t="s">
        <v>8</v>
      </c>
      <c r="B25" s="19">
        <v>41</v>
      </c>
      <c r="C25" s="20">
        <f t="shared" si="0"/>
        <v>0.67213114754098358</v>
      </c>
      <c r="D25" s="19">
        <v>2</v>
      </c>
      <c r="E25" s="20">
        <f t="shared" si="1"/>
        <v>3.2786885245901641E-2</v>
      </c>
      <c r="F25" s="19">
        <v>6</v>
      </c>
      <c r="G25" s="20">
        <f t="shared" si="2"/>
        <v>9.8360655737704916E-2</v>
      </c>
      <c r="H25" s="19">
        <v>10</v>
      </c>
      <c r="I25" s="20">
        <f t="shared" si="3"/>
        <v>0.16393442622950818</v>
      </c>
      <c r="J25" s="19">
        <v>0</v>
      </c>
      <c r="K25" s="20">
        <f t="shared" si="4"/>
        <v>0</v>
      </c>
      <c r="L25" s="19">
        <v>2</v>
      </c>
      <c r="M25" s="20">
        <f t="shared" si="5"/>
        <v>3.2786885245901641E-2</v>
      </c>
      <c r="N25" s="19">
        <f t="shared" si="6"/>
        <v>61</v>
      </c>
      <c r="O25" s="20">
        <f t="shared" si="7"/>
        <v>1</v>
      </c>
    </row>
    <row r="26" spans="1:15" ht="15.75" x14ac:dyDescent="0.25">
      <c r="A26" s="9" t="s">
        <v>9</v>
      </c>
      <c r="B26" s="19">
        <v>6</v>
      </c>
      <c r="C26" s="20">
        <f t="shared" si="0"/>
        <v>0.2857142857142857</v>
      </c>
      <c r="D26" s="19">
        <v>6</v>
      </c>
      <c r="E26" s="20">
        <f t="shared" si="1"/>
        <v>0.2857142857142857</v>
      </c>
      <c r="F26" s="19">
        <v>1</v>
      </c>
      <c r="G26" s="20">
        <f t="shared" si="2"/>
        <v>4.7619047619047616E-2</v>
      </c>
      <c r="H26" s="19">
        <v>1</v>
      </c>
      <c r="I26" s="20">
        <f t="shared" si="3"/>
        <v>4.7619047619047616E-2</v>
      </c>
      <c r="J26" s="19">
        <v>0</v>
      </c>
      <c r="K26" s="20">
        <f t="shared" si="4"/>
        <v>0</v>
      </c>
      <c r="L26" s="19">
        <v>7</v>
      </c>
      <c r="M26" s="20">
        <f t="shared" si="5"/>
        <v>0.33333333333333331</v>
      </c>
      <c r="N26" s="19">
        <f t="shared" si="6"/>
        <v>21</v>
      </c>
      <c r="O26" s="20">
        <f t="shared" si="7"/>
        <v>1</v>
      </c>
    </row>
    <row r="27" spans="1:15" ht="15.75" x14ac:dyDescent="0.25">
      <c r="A27" s="9" t="s">
        <v>10</v>
      </c>
      <c r="B27" s="19">
        <v>0</v>
      </c>
      <c r="C27" s="20">
        <f t="shared" si="0"/>
        <v>0</v>
      </c>
      <c r="D27" s="19">
        <v>2</v>
      </c>
      <c r="E27" s="20">
        <f t="shared" si="1"/>
        <v>0.25</v>
      </c>
      <c r="F27" s="19">
        <v>0</v>
      </c>
      <c r="G27" s="20">
        <f t="shared" si="2"/>
        <v>0</v>
      </c>
      <c r="H27" s="19">
        <v>0</v>
      </c>
      <c r="I27" s="20">
        <f t="shared" si="3"/>
        <v>0</v>
      </c>
      <c r="J27" s="19">
        <v>2</v>
      </c>
      <c r="K27" s="20">
        <f t="shared" si="4"/>
        <v>0.25</v>
      </c>
      <c r="L27" s="19">
        <v>4</v>
      </c>
      <c r="M27" s="20">
        <f t="shared" si="5"/>
        <v>0.5</v>
      </c>
      <c r="N27" s="19">
        <f t="shared" si="6"/>
        <v>8</v>
      </c>
      <c r="O27" s="20">
        <f t="shared" si="7"/>
        <v>1</v>
      </c>
    </row>
    <row r="28" spans="1:15" ht="15.75" x14ac:dyDescent="0.25">
      <c r="A28" s="9" t="s">
        <v>23</v>
      </c>
      <c r="B28" s="19">
        <v>31</v>
      </c>
      <c r="C28" s="20">
        <f t="shared" si="0"/>
        <v>0.34831460674157305</v>
      </c>
      <c r="D28" s="19">
        <v>13</v>
      </c>
      <c r="E28" s="20">
        <f t="shared" si="1"/>
        <v>0.14606741573033707</v>
      </c>
      <c r="F28" s="19">
        <v>4</v>
      </c>
      <c r="G28" s="20">
        <f t="shared" si="2"/>
        <v>4.49438202247191E-2</v>
      </c>
      <c r="H28" s="19">
        <v>2</v>
      </c>
      <c r="I28" s="20">
        <f t="shared" si="3"/>
        <v>2.247191011235955E-2</v>
      </c>
      <c r="J28" s="19">
        <v>2</v>
      </c>
      <c r="K28" s="20">
        <f t="shared" si="4"/>
        <v>2.247191011235955E-2</v>
      </c>
      <c r="L28" s="19">
        <v>37</v>
      </c>
      <c r="M28" s="20">
        <f t="shared" si="5"/>
        <v>0.4157303370786517</v>
      </c>
      <c r="N28" s="19">
        <f t="shared" si="6"/>
        <v>89</v>
      </c>
      <c r="O28" s="20">
        <f t="shared" si="7"/>
        <v>1</v>
      </c>
    </row>
    <row r="29" spans="1:15" ht="15.75" x14ac:dyDescent="0.25">
      <c r="A29" s="9" t="s">
        <v>12</v>
      </c>
      <c r="B29" s="19">
        <v>1</v>
      </c>
      <c r="C29" s="20">
        <f t="shared" si="0"/>
        <v>0.33333333333333331</v>
      </c>
      <c r="D29" s="19">
        <v>0</v>
      </c>
      <c r="E29" s="20">
        <f t="shared" si="1"/>
        <v>0</v>
      </c>
      <c r="F29" s="19">
        <v>0</v>
      </c>
      <c r="G29" s="20">
        <f t="shared" si="2"/>
        <v>0</v>
      </c>
      <c r="H29" s="19">
        <v>0</v>
      </c>
      <c r="I29" s="20">
        <f t="shared" si="3"/>
        <v>0</v>
      </c>
      <c r="J29" s="19">
        <v>0</v>
      </c>
      <c r="K29" s="20">
        <f t="shared" si="4"/>
        <v>0</v>
      </c>
      <c r="L29" s="19">
        <v>2</v>
      </c>
      <c r="M29" s="20">
        <f t="shared" si="5"/>
        <v>0.66666666666666663</v>
      </c>
      <c r="N29" s="19">
        <f t="shared" si="6"/>
        <v>3</v>
      </c>
      <c r="O29" s="20">
        <f t="shared" si="7"/>
        <v>1</v>
      </c>
    </row>
    <row r="30" spans="1:15" ht="15.75" x14ac:dyDescent="0.25">
      <c r="A30" s="10" t="s">
        <v>13</v>
      </c>
      <c r="B30" s="22">
        <v>151</v>
      </c>
      <c r="C30" s="23">
        <f t="shared" si="0"/>
        <v>0.28171641791044777</v>
      </c>
      <c r="D30" s="22">
        <v>88</v>
      </c>
      <c r="E30" s="23">
        <f t="shared" si="1"/>
        <v>0.16417910447761194</v>
      </c>
      <c r="F30" s="22">
        <v>75</v>
      </c>
      <c r="G30" s="23">
        <f t="shared" si="2"/>
        <v>0.13992537313432835</v>
      </c>
      <c r="H30" s="22">
        <v>28</v>
      </c>
      <c r="I30" s="23">
        <f t="shared" si="3"/>
        <v>5.2238805970149252E-2</v>
      </c>
      <c r="J30" s="22">
        <v>28</v>
      </c>
      <c r="K30" s="23">
        <f t="shared" si="4"/>
        <v>5.2238805970149252E-2</v>
      </c>
      <c r="L30" s="22">
        <v>166</v>
      </c>
      <c r="M30" s="23">
        <f t="shared" si="5"/>
        <v>0.30970149253731344</v>
      </c>
      <c r="N30" s="22">
        <f t="shared" si="6"/>
        <v>536</v>
      </c>
      <c r="O30" s="23">
        <f t="shared" si="7"/>
        <v>1</v>
      </c>
    </row>
    <row r="31" spans="1:15" x14ac:dyDescent="0.25">
      <c r="A31" s="16" t="s">
        <v>57</v>
      </c>
    </row>
    <row r="34" spans="1:15" ht="14.45" customHeight="1" x14ac:dyDescent="0.25">
      <c r="A34" s="6" t="s">
        <v>61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5" ht="45" customHeight="1" x14ac:dyDescent="0.25">
      <c r="A35" s="52"/>
      <c r="B35" s="54" t="s">
        <v>21</v>
      </c>
      <c r="C35" s="55"/>
      <c r="D35" s="54" t="s">
        <v>25</v>
      </c>
      <c r="E35" s="55"/>
      <c r="F35" s="54" t="s">
        <v>49</v>
      </c>
      <c r="G35" s="55"/>
      <c r="H35" s="54" t="s">
        <v>19</v>
      </c>
      <c r="I35" s="55"/>
      <c r="J35" s="54" t="s">
        <v>54</v>
      </c>
      <c r="K35" s="55"/>
      <c r="L35" s="54" t="s">
        <v>17</v>
      </c>
      <c r="M35" s="55"/>
      <c r="N35" s="48" t="s">
        <v>78</v>
      </c>
      <c r="O35" s="48"/>
    </row>
    <row r="36" spans="1:15" ht="15.75" customHeight="1" x14ac:dyDescent="0.25">
      <c r="A36" s="53"/>
      <c r="B36" s="18" t="s">
        <v>1</v>
      </c>
      <c r="C36" s="18" t="s">
        <v>20</v>
      </c>
      <c r="D36" s="18" t="s">
        <v>1</v>
      </c>
      <c r="E36" s="18" t="s">
        <v>20</v>
      </c>
      <c r="F36" s="18" t="s">
        <v>1</v>
      </c>
      <c r="G36" s="18" t="s">
        <v>20</v>
      </c>
      <c r="H36" s="18" t="s">
        <v>1</v>
      </c>
      <c r="I36" s="18" t="s">
        <v>20</v>
      </c>
      <c r="J36" s="18" t="s">
        <v>1</v>
      </c>
      <c r="K36" s="18" t="s">
        <v>20</v>
      </c>
      <c r="L36" s="18" t="s">
        <v>1</v>
      </c>
      <c r="M36" s="18" t="s">
        <v>20</v>
      </c>
      <c r="N36" s="18" t="s">
        <v>1</v>
      </c>
      <c r="O36" s="18" t="s">
        <v>20</v>
      </c>
    </row>
    <row r="37" spans="1:15" ht="15.75" x14ac:dyDescent="0.25">
      <c r="A37" s="9" t="s">
        <v>4</v>
      </c>
      <c r="B37" s="25">
        <v>0</v>
      </c>
      <c r="C37" s="26">
        <f>B37/N37</f>
        <v>0</v>
      </c>
      <c r="D37" s="25">
        <v>1</v>
      </c>
      <c r="E37" s="26">
        <f>D37/N37</f>
        <v>0.16666666666666666</v>
      </c>
      <c r="F37" s="25">
        <v>0</v>
      </c>
      <c r="G37" s="26">
        <f>F37/N37</f>
        <v>0</v>
      </c>
      <c r="H37" s="25">
        <v>0</v>
      </c>
      <c r="I37" s="26">
        <f>H37/N37</f>
        <v>0</v>
      </c>
      <c r="J37" s="25">
        <v>4</v>
      </c>
      <c r="K37" s="26">
        <f>J37/N37</f>
        <v>0.66666666666666663</v>
      </c>
      <c r="L37" s="25">
        <v>1</v>
      </c>
      <c r="M37" s="26">
        <f>L37/N37</f>
        <v>0.16666666666666666</v>
      </c>
      <c r="N37" s="25">
        <f>B37+D37+F37+H37+J37+L37</f>
        <v>6</v>
      </c>
      <c r="O37" s="26">
        <f>C37+E37+G37+I37+K37+M37</f>
        <v>0.99999999999999989</v>
      </c>
    </row>
    <row r="38" spans="1:15" ht="15.75" x14ac:dyDescent="0.25">
      <c r="A38" s="9" t="s">
        <v>5</v>
      </c>
      <c r="B38" s="25">
        <v>26</v>
      </c>
      <c r="C38" s="26">
        <f t="shared" ref="C38:C46" si="8">B38/N38</f>
        <v>0.24074074074074073</v>
      </c>
      <c r="D38" s="25">
        <v>7</v>
      </c>
      <c r="E38" s="26">
        <f t="shared" ref="E38:E46" si="9">D38/N38</f>
        <v>6.4814814814814811E-2</v>
      </c>
      <c r="F38" s="25">
        <v>19</v>
      </c>
      <c r="G38" s="26">
        <f t="shared" ref="G38:G46" si="10">F38/N38</f>
        <v>0.17592592592592593</v>
      </c>
      <c r="H38" s="25">
        <v>6</v>
      </c>
      <c r="I38" s="26">
        <f t="shared" ref="I38:I46" si="11">H38/N38</f>
        <v>5.5555555555555552E-2</v>
      </c>
      <c r="J38" s="25">
        <v>3</v>
      </c>
      <c r="K38" s="26">
        <f t="shared" ref="K38:K46" si="12">J38/N38</f>
        <v>2.7777777777777776E-2</v>
      </c>
      <c r="L38" s="25">
        <v>47</v>
      </c>
      <c r="M38" s="26">
        <f t="shared" ref="M38:M46" si="13">L38/N38</f>
        <v>0.43518518518518517</v>
      </c>
      <c r="N38" s="25">
        <f t="shared" ref="N38:N46" si="14">B38+D38+F38+H38+J38+L38</f>
        <v>108</v>
      </c>
      <c r="O38" s="26">
        <f t="shared" ref="O38:O46" si="15">C38+E38+G38+I38+K38+M38</f>
        <v>1</v>
      </c>
    </row>
    <row r="39" spans="1:15" ht="15.75" x14ac:dyDescent="0.25">
      <c r="A39" s="9" t="s">
        <v>6</v>
      </c>
      <c r="B39" s="25">
        <v>4</v>
      </c>
      <c r="C39" s="26">
        <f t="shared" si="8"/>
        <v>5.5555555555555552E-2</v>
      </c>
      <c r="D39" s="25">
        <v>13</v>
      </c>
      <c r="E39" s="26">
        <f t="shared" si="9"/>
        <v>0.18055555555555555</v>
      </c>
      <c r="F39" s="25">
        <v>5</v>
      </c>
      <c r="G39" s="26">
        <f t="shared" si="10"/>
        <v>6.9444444444444448E-2</v>
      </c>
      <c r="H39" s="25">
        <v>4</v>
      </c>
      <c r="I39" s="26">
        <f t="shared" si="11"/>
        <v>5.5555555555555552E-2</v>
      </c>
      <c r="J39" s="25">
        <v>11</v>
      </c>
      <c r="K39" s="26">
        <f t="shared" si="12"/>
        <v>0.15277777777777779</v>
      </c>
      <c r="L39" s="25">
        <v>35</v>
      </c>
      <c r="M39" s="26">
        <f t="shared" si="13"/>
        <v>0.4861111111111111</v>
      </c>
      <c r="N39" s="25">
        <f t="shared" si="14"/>
        <v>72</v>
      </c>
      <c r="O39" s="26">
        <f t="shared" si="15"/>
        <v>1</v>
      </c>
    </row>
    <row r="40" spans="1:15" ht="15.75" x14ac:dyDescent="0.25">
      <c r="A40" s="9" t="s">
        <v>7</v>
      </c>
      <c r="B40" s="25">
        <v>1</v>
      </c>
      <c r="C40" s="26">
        <f t="shared" si="8"/>
        <v>7.6923076923076927E-2</v>
      </c>
      <c r="D40" s="25">
        <v>0</v>
      </c>
      <c r="E40" s="26">
        <f t="shared" si="9"/>
        <v>0</v>
      </c>
      <c r="F40" s="25">
        <v>1</v>
      </c>
      <c r="G40" s="26">
        <f t="shared" si="10"/>
        <v>7.6923076923076927E-2</v>
      </c>
      <c r="H40" s="25">
        <v>1</v>
      </c>
      <c r="I40" s="26">
        <f t="shared" si="11"/>
        <v>7.6923076923076927E-2</v>
      </c>
      <c r="J40" s="25">
        <v>0</v>
      </c>
      <c r="K40" s="26">
        <f t="shared" si="12"/>
        <v>0</v>
      </c>
      <c r="L40" s="25">
        <v>10</v>
      </c>
      <c r="M40" s="26">
        <f t="shared" si="13"/>
        <v>0.76923076923076927</v>
      </c>
      <c r="N40" s="25">
        <f t="shared" si="14"/>
        <v>13</v>
      </c>
      <c r="O40" s="26">
        <f t="shared" si="15"/>
        <v>1</v>
      </c>
    </row>
    <row r="41" spans="1:15" ht="15.75" x14ac:dyDescent="0.25">
      <c r="A41" s="9" t="s">
        <v>8</v>
      </c>
      <c r="B41" s="25">
        <v>1</v>
      </c>
      <c r="C41" s="26">
        <f t="shared" si="8"/>
        <v>4.7619047619047616E-2</v>
      </c>
      <c r="D41" s="25">
        <v>5</v>
      </c>
      <c r="E41" s="26">
        <f t="shared" si="9"/>
        <v>0.23809523809523808</v>
      </c>
      <c r="F41" s="25">
        <v>3</v>
      </c>
      <c r="G41" s="26">
        <f t="shared" si="10"/>
        <v>0.14285714285714285</v>
      </c>
      <c r="H41" s="25">
        <v>0</v>
      </c>
      <c r="I41" s="26">
        <f t="shared" si="11"/>
        <v>0</v>
      </c>
      <c r="J41" s="25">
        <v>2</v>
      </c>
      <c r="K41" s="26">
        <f t="shared" si="12"/>
        <v>9.5238095238095233E-2</v>
      </c>
      <c r="L41" s="25">
        <v>10</v>
      </c>
      <c r="M41" s="26">
        <f t="shared" si="13"/>
        <v>0.47619047619047616</v>
      </c>
      <c r="N41" s="25">
        <f t="shared" si="14"/>
        <v>21</v>
      </c>
      <c r="O41" s="26">
        <f t="shared" si="15"/>
        <v>0.99999999999999989</v>
      </c>
    </row>
    <row r="42" spans="1:15" ht="15.75" x14ac:dyDescent="0.25">
      <c r="A42" s="9" t="s">
        <v>9</v>
      </c>
      <c r="B42" s="25">
        <v>0</v>
      </c>
      <c r="C42" s="26">
        <f t="shared" si="8"/>
        <v>0</v>
      </c>
      <c r="D42" s="25">
        <v>2</v>
      </c>
      <c r="E42" s="26">
        <f t="shared" si="9"/>
        <v>0.22222222222222221</v>
      </c>
      <c r="F42" s="25">
        <v>0</v>
      </c>
      <c r="G42" s="26">
        <f t="shared" si="10"/>
        <v>0</v>
      </c>
      <c r="H42" s="25">
        <v>0</v>
      </c>
      <c r="I42" s="26">
        <f t="shared" si="11"/>
        <v>0</v>
      </c>
      <c r="J42" s="25">
        <v>0</v>
      </c>
      <c r="K42" s="26">
        <f t="shared" si="12"/>
        <v>0</v>
      </c>
      <c r="L42" s="25">
        <v>7</v>
      </c>
      <c r="M42" s="26">
        <f t="shared" si="13"/>
        <v>0.77777777777777779</v>
      </c>
      <c r="N42" s="25">
        <f t="shared" si="14"/>
        <v>9</v>
      </c>
      <c r="O42" s="26">
        <f t="shared" si="15"/>
        <v>1</v>
      </c>
    </row>
    <row r="43" spans="1:15" ht="15.75" x14ac:dyDescent="0.25">
      <c r="A43" s="9" t="s">
        <v>10</v>
      </c>
      <c r="B43" s="25">
        <v>0</v>
      </c>
      <c r="C43" s="26">
        <f t="shared" si="8"/>
        <v>0</v>
      </c>
      <c r="D43" s="25">
        <v>1</v>
      </c>
      <c r="E43" s="26">
        <f t="shared" si="9"/>
        <v>0.33333333333333331</v>
      </c>
      <c r="F43" s="25">
        <v>0</v>
      </c>
      <c r="G43" s="26">
        <f t="shared" si="10"/>
        <v>0</v>
      </c>
      <c r="H43" s="25">
        <v>0</v>
      </c>
      <c r="I43" s="26">
        <f t="shared" si="11"/>
        <v>0</v>
      </c>
      <c r="J43" s="25">
        <v>0</v>
      </c>
      <c r="K43" s="26">
        <f t="shared" si="12"/>
        <v>0</v>
      </c>
      <c r="L43" s="25">
        <v>2</v>
      </c>
      <c r="M43" s="26">
        <f t="shared" si="13"/>
        <v>0.66666666666666663</v>
      </c>
      <c r="N43" s="25">
        <f t="shared" si="14"/>
        <v>3</v>
      </c>
      <c r="O43" s="26">
        <f t="shared" si="15"/>
        <v>1</v>
      </c>
    </row>
    <row r="44" spans="1:15" ht="15.75" x14ac:dyDescent="0.25">
      <c r="A44" s="9" t="s">
        <v>23</v>
      </c>
      <c r="B44" s="25">
        <v>25</v>
      </c>
      <c r="C44" s="26">
        <f t="shared" si="8"/>
        <v>0.36764705882352944</v>
      </c>
      <c r="D44" s="25">
        <v>2</v>
      </c>
      <c r="E44" s="26">
        <f t="shared" si="9"/>
        <v>2.9411764705882353E-2</v>
      </c>
      <c r="F44" s="25">
        <v>0</v>
      </c>
      <c r="G44" s="26">
        <f t="shared" si="10"/>
        <v>0</v>
      </c>
      <c r="H44" s="25">
        <v>16</v>
      </c>
      <c r="I44" s="26">
        <f t="shared" si="11"/>
        <v>0.23529411764705882</v>
      </c>
      <c r="J44" s="25">
        <v>0</v>
      </c>
      <c r="K44" s="26">
        <f t="shared" si="12"/>
        <v>0</v>
      </c>
      <c r="L44" s="25">
        <v>25</v>
      </c>
      <c r="M44" s="26">
        <f t="shared" si="13"/>
        <v>0.36764705882352944</v>
      </c>
      <c r="N44" s="25">
        <f t="shared" si="14"/>
        <v>68</v>
      </c>
      <c r="O44" s="26">
        <f t="shared" si="15"/>
        <v>1</v>
      </c>
    </row>
    <row r="45" spans="1:15" ht="15.75" x14ac:dyDescent="0.25">
      <c r="A45" s="9" t="s">
        <v>12</v>
      </c>
      <c r="B45" s="25">
        <v>0</v>
      </c>
      <c r="C45" s="26">
        <f t="shared" si="8"/>
        <v>0</v>
      </c>
      <c r="D45" s="25">
        <v>0</v>
      </c>
      <c r="E45" s="26">
        <f t="shared" si="9"/>
        <v>0</v>
      </c>
      <c r="F45" s="25">
        <v>0</v>
      </c>
      <c r="G45" s="26">
        <f t="shared" si="10"/>
        <v>0</v>
      </c>
      <c r="H45" s="25">
        <v>0</v>
      </c>
      <c r="I45" s="26">
        <f t="shared" si="11"/>
        <v>0</v>
      </c>
      <c r="J45" s="25">
        <v>0</v>
      </c>
      <c r="K45" s="26">
        <f t="shared" si="12"/>
        <v>0</v>
      </c>
      <c r="L45" s="25">
        <v>1</v>
      </c>
      <c r="M45" s="26">
        <f t="shared" si="13"/>
        <v>1</v>
      </c>
      <c r="N45" s="25">
        <f t="shared" si="14"/>
        <v>1</v>
      </c>
      <c r="O45" s="26">
        <f t="shared" si="15"/>
        <v>1</v>
      </c>
    </row>
    <row r="46" spans="1:15" s="38" customFormat="1" ht="15.75" x14ac:dyDescent="0.25">
      <c r="A46" s="21" t="s">
        <v>13</v>
      </c>
      <c r="B46" s="14">
        <v>57</v>
      </c>
      <c r="C46" s="27">
        <f t="shared" si="8"/>
        <v>0.18936877076411959</v>
      </c>
      <c r="D46" s="28">
        <v>31</v>
      </c>
      <c r="E46" s="27">
        <f t="shared" si="9"/>
        <v>0.10299003322259136</v>
      </c>
      <c r="F46" s="28">
        <v>28</v>
      </c>
      <c r="G46" s="27">
        <f t="shared" si="10"/>
        <v>9.3023255813953487E-2</v>
      </c>
      <c r="H46" s="28">
        <v>27</v>
      </c>
      <c r="I46" s="27">
        <f t="shared" si="11"/>
        <v>8.9700996677740868E-2</v>
      </c>
      <c r="J46" s="28">
        <v>20</v>
      </c>
      <c r="K46" s="27">
        <f t="shared" si="12"/>
        <v>6.6445182724252497E-2</v>
      </c>
      <c r="L46" s="28">
        <v>138</v>
      </c>
      <c r="M46" s="27">
        <f t="shared" si="13"/>
        <v>0.4584717607973422</v>
      </c>
      <c r="N46" s="28">
        <f t="shared" si="14"/>
        <v>301</v>
      </c>
      <c r="O46" s="27">
        <f t="shared" si="15"/>
        <v>1</v>
      </c>
    </row>
    <row r="47" spans="1:15" x14ac:dyDescent="0.25">
      <c r="A47" s="16" t="s">
        <v>57</v>
      </c>
      <c r="O47" s="41"/>
    </row>
  </sheetData>
  <mergeCells count="16">
    <mergeCell ref="N19:O19"/>
    <mergeCell ref="L19:M19"/>
    <mergeCell ref="A19:A20"/>
    <mergeCell ref="B35:C35"/>
    <mergeCell ref="D35:E35"/>
    <mergeCell ref="H35:I35"/>
    <mergeCell ref="J35:K35"/>
    <mergeCell ref="B19:C19"/>
    <mergeCell ref="D19:E19"/>
    <mergeCell ref="F19:G19"/>
    <mergeCell ref="J19:K19"/>
    <mergeCell ref="H19:I19"/>
    <mergeCell ref="N35:O35"/>
    <mergeCell ref="L35:M35"/>
    <mergeCell ref="F35:G35"/>
    <mergeCell ref="A35:A3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7" orientation="landscape" r:id="rId1"/>
  <ignoredErrors>
    <ignoredError sqref="N21:N30 N37:N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showGridLines="0" workbookViewId="0"/>
  </sheetViews>
  <sheetFormatPr baseColWidth="10" defaultColWidth="11.42578125" defaultRowHeight="15" x14ac:dyDescent="0.25"/>
  <cols>
    <col min="1" max="1" width="39.42578125" style="1" customWidth="1"/>
    <col min="2" max="2" width="10.28515625" style="1" customWidth="1"/>
    <col min="3" max="3" width="15.7109375" style="1" bestFit="1" customWidth="1"/>
    <col min="4" max="4" width="18.28515625" style="1" customWidth="1"/>
    <col min="5" max="13" width="10" style="1" customWidth="1"/>
    <col min="14" max="14" width="10.28515625" style="1" customWidth="1"/>
    <col min="15" max="15" width="10.85546875" style="1" bestFit="1" customWidth="1"/>
    <col min="16" max="16384" width="11.42578125" style="1"/>
  </cols>
  <sheetData>
    <row r="1" spans="1:15" ht="15.75" x14ac:dyDescent="0.25">
      <c r="A1" s="6" t="s">
        <v>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x14ac:dyDescent="0.25">
      <c r="A2" s="4"/>
      <c r="B2" s="4"/>
      <c r="C2" s="4"/>
      <c r="D2" s="4"/>
      <c r="E2" s="4"/>
      <c r="F2" s="4"/>
      <c r="G2" s="4"/>
    </row>
    <row r="3" spans="1:15" ht="49.15" customHeight="1" x14ac:dyDescent="0.25">
      <c r="A3" s="8" t="s">
        <v>26</v>
      </c>
      <c r="B3" s="8" t="s">
        <v>1</v>
      </c>
      <c r="C3" s="8" t="s">
        <v>2</v>
      </c>
      <c r="D3" s="8" t="s">
        <v>3</v>
      </c>
    </row>
    <row r="4" spans="1:15" ht="15.75" x14ac:dyDescent="0.25">
      <c r="A4" s="9" t="s">
        <v>27</v>
      </c>
      <c r="B4" s="11">
        <v>40</v>
      </c>
      <c r="C4" s="12">
        <v>0.16882737569662401</v>
      </c>
      <c r="D4" s="12">
        <v>7.9034982859288103</v>
      </c>
      <c r="E4" s="5"/>
      <c r="F4" s="5"/>
      <c r="G4" s="5"/>
      <c r="H4" s="5"/>
      <c r="I4" s="5"/>
      <c r="J4" s="5"/>
      <c r="K4" s="5"/>
    </row>
    <row r="5" spans="1:15" ht="15.75" x14ac:dyDescent="0.25">
      <c r="A5" s="9" t="s">
        <v>28</v>
      </c>
      <c r="B5" s="13">
        <v>31</v>
      </c>
      <c r="C5" s="12">
        <v>0.13084121616488401</v>
      </c>
      <c r="D5" s="12">
        <v>23.765716038025101</v>
      </c>
    </row>
    <row r="6" spans="1:15" ht="15.75" x14ac:dyDescent="0.25">
      <c r="A6" s="9" t="s">
        <v>29</v>
      </c>
      <c r="B6" s="13">
        <v>2</v>
      </c>
      <c r="C6" s="12">
        <v>8.4413687848311995E-3</v>
      </c>
      <c r="D6" s="44" t="s">
        <v>79</v>
      </c>
      <c r="E6" s="45"/>
      <c r="F6" s="45"/>
      <c r="G6" s="45"/>
      <c r="H6" s="45"/>
      <c r="I6" s="45"/>
      <c r="J6" s="46"/>
    </row>
    <row r="7" spans="1:15" ht="15.75" x14ac:dyDescent="0.25">
      <c r="A7" s="10" t="s">
        <v>13</v>
      </c>
      <c r="B7" s="36">
        <v>73</v>
      </c>
      <c r="C7" s="37">
        <v>0.308109960646339</v>
      </c>
      <c r="D7" s="37">
        <v>11.468160145786999</v>
      </c>
    </row>
    <row r="8" spans="1:15" x14ac:dyDescent="0.25">
      <c r="A8" s="16" t="s">
        <v>58</v>
      </c>
    </row>
    <row r="9" spans="1:15" x14ac:dyDescent="0.25">
      <c r="A9" s="16" t="s">
        <v>57</v>
      </c>
    </row>
    <row r="10" spans="1:15" x14ac:dyDescent="0.25">
      <c r="A10" s="3"/>
    </row>
    <row r="11" spans="1:15" x14ac:dyDescent="0.25">
      <c r="A11" s="3"/>
    </row>
    <row r="12" spans="1:15" ht="16.149999999999999" customHeight="1" x14ac:dyDescent="0.25">
      <c r="A12" s="6" t="s">
        <v>59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7"/>
    </row>
    <row r="13" spans="1:15" s="32" customFormat="1" ht="51.75" customHeight="1" x14ac:dyDescent="0.25">
      <c r="A13" s="48" t="s">
        <v>26</v>
      </c>
      <c r="B13" s="49" t="s">
        <v>56</v>
      </c>
      <c r="C13" s="49"/>
      <c r="D13" s="49" t="s">
        <v>24</v>
      </c>
      <c r="E13" s="49"/>
      <c r="F13" s="49" t="s">
        <v>15</v>
      </c>
      <c r="G13" s="49"/>
      <c r="H13" s="49" t="s">
        <v>14</v>
      </c>
      <c r="I13" s="49"/>
      <c r="J13" s="49" t="s">
        <v>16</v>
      </c>
      <c r="K13" s="49"/>
      <c r="L13" s="49" t="s">
        <v>73</v>
      </c>
      <c r="M13" s="49"/>
      <c r="N13" s="49" t="s">
        <v>77</v>
      </c>
      <c r="O13" s="49"/>
    </row>
    <row r="14" spans="1:15" s="32" customFormat="1" ht="18" customHeight="1" x14ac:dyDescent="0.25">
      <c r="A14" s="48"/>
      <c r="B14" s="18" t="s">
        <v>1</v>
      </c>
      <c r="C14" s="18" t="s">
        <v>20</v>
      </c>
      <c r="D14" s="18" t="s">
        <v>1</v>
      </c>
      <c r="E14" s="18" t="s">
        <v>20</v>
      </c>
      <c r="F14" s="18" t="s">
        <v>1</v>
      </c>
      <c r="G14" s="18" t="s">
        <v>20</v>
      </c>
      <c r="H14" s="18" t="s">
        <v>1</v>
      </c>
      <c r="I14" s="18" t="s">
        <v>20</v>
      </c>
      <c r="J14" s="18" t="s">
        <v>1</v>
      </c>
      <c r="K14" s="18" t="s">
        <v>20</v>
      </c>
      <c r="L14" s="18" t="s">
        <v>1</v>
      </c>
      <c r="M14" s="18" t="s">
        <v>20</v>
      </c>
      <c r="N14" s="39" t="s">
        <v>1</v>
      </c>
      <c r="O14" s="39" t="s">
        <v>20</v>
      </c>
    </row>
    <row r="15" spans="1:15" ht="15.75" x14ac:dyDescent="0.25">
      <c r="A15" s="9" t="s">
        <v>27</v>
      </c>
      <c r="B15" s="19">
        <v>2</v>
      </c>
      <c r="C15" s="20">
        <f>B15/N15</f>
        <v>0.04</v>
      </c>
      <c r="D15" s="19">
        <v>14</v>
      </c>
      <c r="E15" s="20">
        <f>D15/N15</f>
        <v>0.28000000000000003</v>
      </c>
      <c r="F15" s="19">
        <v>10</v>
      </c>
      <c r="G15" s="20">
        <f>F15/N15</f>
        <v>0.2</v>
      </c>
      <c r="H15" s="19">
        <v>10</v>
      </c>
      <c r="I15" s="20">
        <f>H15/N15</f>
        <v>0.2</v>
      </c>
      <c r="J15" s="19">
        <v>5</v>
      </c>
      <c r="K15" s="20">
        <f>J15/N15</f>
        <v>0.1</v>
      </c>
      <c r="L15" s="19">
        <v>9</v>
      </c>
      <c r="M15" s="20">
        <f>L15/N15</f>
        <v>0.18</v>
      </c>
      <c r="N15" s="19">
        <f>B15+D15+F15+H15+J15+L15</f>
        <v>50</v>
      </c>
      <c r="O15" s="20">
        <f>N15/N15</f>
        <v>1</v>
      </c>
    </row>
    <row r="16" spans="1:15" ht="15.75" x14ac:dyDescent="0.25">
      <c r="A16" s="9" t="s">
        <v>28</v>
      </c>
      <c r="B16" s="19">
        <v>21</v>
      </c>
      <c r="C16" s="20">
        <f t="shared" ref="C16:C18" si="0">B16/N16</f>
        <v>0.67741935483870963</v>
      </c>
      <c r="D16" s="19">
        <v>0</v>
      </c>
      <c r="E16" s="20">
        <f t="shared" ref="E16:E18" si="1">D16/N16</f>
        <v>0</v>
      </c>
      <c r="F16" s="19">
        <v>1</v>
      </c>
      <c r="G16" s="20">
        <f t="shared" ref="G16:G18" si="2">F16/N16</f>
        <v>3.2258064516129031E-2</v>
      </c>
      <c r="H16" s="19">
        <v>0</v>
      </c>
      <c r="I16" s="20">
        <f t="shared" ref="I16:I18" si="3">H16/N16</f>
        <v>0</v>
      </c>
      <c r="J16" s="19">
        <v>0</v>
      </c>
      <c r="K16" s="20">
        <f t="shared" ref="K16:K18" si="4">J16/N16</f>
        <v>0</v>
      </c>
      <c r="L16" s="19">
        <v>9</v>
      </c>
      <c r="M16" s="20">
        <f t="shared" ref="M16:M18" si="5">L16/N16</f>
        <v>0.29032258064516131</v>
      </c>
      <c r="N16" s="19">
        <f t="shared" ref="N16:N18" si="6">B16+D16+F16+H16+J16+L16</f>
        <v>31</v>
      </c>
      <c r="O16" s="20">
        <f t="shared" ref="O16:O18" si="7">N16/N16</f>
        <v>1</v>
      </c>
    </row>
    <row r="17" spans="1:15" ht="15.75" x14ac:dyDescent="0.25">
      <c r="A17" s="9" t="s">
        <v>29</v>
      </c>
      <c r="B17" s="19">
        <v>1</v>
      </c>
      <c r="C17" s="20">
        <f t="shared" si="0"/>
        <v>0.5</v>
      </c>
      <c r="D17" s="19">
        <v>0</v>
      </c>
      <c r="E17" s="20">
        <f t="shared" si="1"/>
        <v>0</v>
      </c>
      <c r="F17" s="19">
        <v>0</v>
      </c>
      <c r="G17" s="20">
        <f t="shared" si="2"/>
        <v>0</v>
      </c>
      <c r="H17" s="19">
        <v>0</v>
      </c>
      <c r="I17" s="20">
        <f t="shared" si="3"/>
        <v>0</v>
      </c>
      <c r="J17" s="19">
        <v>0</v>
      </c>
      <c r="K17" s="20">
        <f t="shared" si="4"/>
        <v>0</v>
      </c>
      <c r="L17" s="19">
        <v>1</v>
      </c>
      <c r="M17" s="20">
        <f t="shared" si="5"/>
        <v>0.5</v>
      </c>
      <c r="N17" s="19">
        <f t="shared" si="6"/>
        <v>2</v>
      </c>
      <c r="O17" s="20">
        <f t="shared" si="7"/>
        <v>1</v>
      </c>
    </row>
    <row r="18" spans="1:15" s="38" customFormat="1" ht="15.75" x14ac:dyDescent="0.25">
      <c r="A18" s="10" t="s">
        <v>13</v>
      </c>
      <c r="B18" s="22">
        <v>24</v>
      </c>
      <c r="C18" s="23">
        <f t="shared" si="0"/>
        <v>0.28915662650602408</v>
      </c>
      <c r="D18" s="22">
        <v>14</v>
      </c>
      <c r="E18" s="23">
        <f t="shared" si="1"/>
        <v>0.16867469879518071</v>
      </c>
      <c r="F18" s="22">
        <v>11</v>
      </c>
      <c r="G18" s="23">
        <f t="shared" si="2"/>
        <v>0.13253012048192772</v>
      </c>
      <c r="H18" s="22">
        <v>10</v>
      </c>
      <c r="I18" s="23">
        <f t="shared" si="3"/>
        <v>0.12048192771084337</v>
      </c>
      <c r="J18" s="22">
        <v>5</v>
      </c>
      <c r="K18" s="23">
        <f t="shared" si="4"/>
        <v>6.0240963855421686E-2</v>
      </c>
      <c r="L18" s="22">
        <v>19</v>
      </c>
      <c r="M18" s="23">
        <f t="shared" si="5"/>
        <v>0.2289156626506024</v>
      </c>
      <c r="N18" s="22">
        <f t="shared" si="6"/>
        <v>83</v>
      </c>
      <c r="O18" s="23">
        <f t="shared" si="7"/>
        <v>1</v>
      </c>
    </row>
    <row r="19" spans="1:15" x14ac:dyDescent="0.25">
      <c r="A19" s="16" t="s">
        <v>57</v>
      </c>
    </row>
    <row r="22" spans="1:15" ht="14.45" customHeight="1" x14ac:dyDescent="0.25">
      <c r="A22" s="6" t="s">
        <v>61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5" ht="45" customHeight="1" x14ac:dyDescent="0.25">
      <c r="A23" s="48" t="s">
        <v>26</v>
      </c>
      <c r="B23" s="48" t="s">
        <v>30</v>
      </c>
      <c r="C23" s="48"/>
      <c r="D23" s="48" t="s">
        <v>31</v>
      </c>
      <c r="E23" s="48"/>
      <c r="F23" s="48" t="s">
        <v>32</v>
      </c>
      <c r="G23" s="48"/>
      <c r="H23" s="48" t="s">
        <v>33</v>
      </c>
      <c r="I23" s="48"/>
      <c r="J23" s="48" t="s">
        <v>17</v>
      </c>
      <c r="K23" s="48"/>
      <c r="L23" s="54" t="s">
        <v>78</v>
      </c>
      <c r="M23" s="55"/>
    </row>
    <row r="24" spans="1:15" ht="15.75" customHeight="1" x14ac:dyDescent="0.25">
      <c r="A24" s="48"/>
      <c r="B24" s="18" t="s">
        <v>1</v>
      </c>
      <c r="C24" s="18" t="s">
        <v>20</v>
      </c>
      <c r="D24" s="18" t="s">
        <v>1</v>
      </c>
      <c r="E24" s="18" t="s">
        <v>20</v>
      </c>
      <c r="F24" s="18" t="s">
        <v>1</v>
      </c>
      <c r="G24" s="18" t="s">
        <v>20</v>
      </c>
      <c r="H24" s="18" t="s">
        <v>1</v>
      </c>
      <c r="I24" s="18" t="s">
        <v>20</v>
      </c>
      <c r="J24" s="18" t="s">
        <v>1</v>
      </c>
      <c r="K24" s="18" t="s">
        <v>20</v>
      </c>
      <c r="L24" s="18" t="s">
        <v>1</v>
      </c>
      <c r="M24" s="18" t="s">
        <v>20</v>
      </c>
    </row>
    <row r="25" spans="1:15" ht="15.75" x14ac:dyDescent="0.25">
      <c r="A25" s="9" t="s">
        <v>27</v>
      </c>
      <c r="B25" s="25">
        <v>0</v>
      </c>
      <c r="C25" s="26">
        <f>B25/$B$4</f>
        <v>0</v>
      </c>
      <c r="D25" s="25">
        <v>17</v>
      </c>
      <c r="E25" s="26">
        <f>D25/$B$4</f>
        <v>0.42499999999999999</v>
      </c>
      <c r="F25" s="25">
        <v>19</v>
      </c>
      <c r="G25" s="26">
        <f>F25/$B$4</f>
        <v>0.47499999999999998</v>
      </c>
      <c r="H25" s="25">
        <v>8</v>
      </c>
      <c r="I25" s="26">
        <f>H25/$B$4</f>
        <v>0.2</v>
      </c>
      <c r="J25" s="25">
        <v>2</v>
      </c>
      <c r="K25" s="26">
        <f>J25/$B$4</f>
        <v>0.05</v>
      </c>
      <c r="L25" s="25">
        <f>B25+D25+F25+H25+J25</f>
        <v>46</v>
      </c>
      <c r="M25" s="26">
        <f>L25/L25</f>
        <v>1</v>
      </c>
    </row>
    <row r="26" spans="1:15" ht="15.75" x14ac:dyDescent="0.25">
      <c r="A26" s="9" t="s">
        <v>28</v>
      </c>
      <c r="B26" s="25">
        <v>28</v>
      </c>
      <c r="C26" s="26">
        <f>B26/$B$5</f>
        <v>0.90322580645161288</v>
      </c>
      <c r="D26" s="25">
        <v>0</v>
      </c>
      <c r="E26" s="26">
        <f>D26/$B$5</f>
        <v>0</v>
      </c>
      <c r="F26" s="25">
        <v>0</v>
      </c>
      <c r="G26" s="26">
        <f>F26/$B$5</f>
        <v>0</v>
      </c>
      <c r="H26" s="25">
        <v>0</v>
      </c>
      <c r="I26" s="26">
        <f>H26/$B$5</f>
        <v>0</v>
      </c>
      <c r="J26" s="25">
        <v>0</v>
      </c>
      <c r="K26" s="26">
        <f>J26/$B$5</f>
        <v>0</v>
      </c>
      <c r="L26" s="25">
        <f t="shared" ref="L26:L27" si="8">B26+D26+F26+H26+J26</f>
        <v>28</v>
      </c>
      <c r="M26" s="26">
        <f t="shared" ref="M26:M28" si="9">L26/L26</f>
        <v>1</v>
      </c>
    </row>
    <row r="27" spans="1:15" ht="15.75" x14ac:dyDescent="0.25">
      <c r="A27" s="9" t="s">
        <v>29</v>
      </c>
      <c r="B27" s="25">
        <v>0</v>
      </c>
      <c r="C27" s="26">
        <v>0</v>
      </c>
      <c r="D27" s="25">
        <v>0</v>
      </c>
      <c r="E27" s="26">
        <v>0</v>
      </c>
      <c r="F27" s="25">
        <v>0</v>
      </c>
      <c r="G27" s="26">
        <v>0</v>
      </c>
      <c r="H27" s="25">
        <v>0</v>
      </c>
      <c r="I27" s="26">
        <v>0</v>
      </c>
      <c r="J27" s="25">
        <v>0</v>
      </c>
      <c r="K27" s="26">
        <v>0</v>
      </c>
      <c r="L27" s="25">
        <f t="shared" si="8"/>
        <v>0</v>
      </c>
      <c r="M27" s="26">
        <v>1</v>
      </c>
    </row>
    <row r="28" spans="1:15" ht="15.75" x14ac:dyDescent="0.25">
      <c r="A28" s="10" t="s">
        <v>13</v>
      </c>
      <c r="B28" s="28">
        <f>SUM(B25:B27)</f>
        <v>28</v>
      </c>
      <c r="C28" s="27">
        <f>B28/$B$7</f>
        <v>0.38356164383561642</v>
      </c>
      <c r="D28" s="28">
        <f>SUM(D25:D27)</f>
        <v>17</v>
      </c>
      <c r="E28" s="27">
        <f>D28/$B$7</f>
        <v>0.23287671232876711</v>
      </c>
      <c r="F28" s="28">
        <f>SUM(F25:F27)</f>
        <v>19</v>
      </c>
      <c r="G28" s="27">
        <f>F28/$B$7</f>
        <v>0.26027397260273971</v>
      </c>
      <c r="H28" s="28">
        <f>SUM(H25:H27)</f>
        <v>8</v>
      </c>
      <c r="I28" s="27">
        <f>H28/$B$7</f>
        <v>0.1095890410958904</v>
      </c>
      <c r="J28" s="28">
        <f>SUM(J25:J27)</f>
        <v>2</v>
      </c>
      <c r="K28" s="27">
        <f>J28/$B$7</f>
        <v>2.7397260273972601E-2</v>
      </c>
      <c r="L28" s="28">
        <f>SUM(L25:L27)</f>
        <v>74</v>
      </c>
      <c r="M28" s="27">
        <f t="shared" si="9"/>
        <v>1</v>
      </c>
    </row>
    <row r="29" spans="1:15" x14ac:dyDescent="0.25">
      <c r="A29" s="16" t="s">
        <v>57</v>
      </c>
    </row>
  </sheetData>
  <mergeCells count="15">
    <mergeCell ref="A23:A24"/>
    <mergeCell ref="A13:A14"/>
    <mergeCell ref="N13:O13"/>
    <mergeCell ref="L13:M13"/>
    <mergeCell ref="B23:C23"/>
    <mergeCell ref="D23:E23"/>
    <mergeCell ref="F23:G23"/>
    <mergeCell ref="H23:I23"/>
    <mergeCell ref="J23:K23"/>
    <mergeCell ref="L23:M23"/>
    <mergeCell ref="B13:C13"/>
    <mergeCell ref="H13:I13"/>
    <mergeCell ref="F13:G13"/>
    <mergeCell ref="D13:E13"/>
    <mergeCell ref="J13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ignoredErrors>
    <ignoredError sqref="C28:D28 E28:F28 G28:H28 I28:J28 K28 L25:L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Primaria</vt:lpstr>
      <vt:lpstr>Atención Hospitalaria</vt:lpstr>
      <vt:lpstr>Gerencia de Salud de Área</vt:lpstr>
      <vt:lpstr>Otros Centros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Ana Dorado Diaz</cp:lastModifiedBy>
  <cp:lastPrinted>2017-08-08T10:44:01Z</cp:lastPrinted>
  <dcterms:created xsi:type="dcterms:W3CDTF">2016-08-25T11:51:11Z</dcterms:created>
  <dcterms:modified xsi:type="dcterms:W3CDTF">2017-09-05T12:13:11Z</dcterms:modified>
</cp:coreProperties>
</file>