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55838P\Documents\OPSICIONES_LICENCIADOS_ESPEC\EXAMENES\23-06-2021\LE neurologia\correccion\informe\"/>
    </mc:Choice>
  </mc:AlternateContent>
  <bookViews>
    <workbookView xWindow="0" yWindow="0" windowWidth="23040" windowHeight="8904"/>
  </bookViews>
  <sheets>
    <sheet name="AUTOBAREMO" sheetId="3" r:id="rId1"/>
  </sheets>
  <definedNames>
    <definedName name="_xlnm.Print_Area" localSheetId="0">AUTOBAREMO!$A$1:$E$76</definedName>
    <definedName name="_xlnm.Print_Titles" localSheetId="0">AUTOBAREMO!$1:$2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3" l="1"/>
  <c r="E75" i="3"/>
  <c r="E72" i="3"/>
  <c r="E71" i="3"/>
  <c r="E70" i="3"/>
  <c r="E68" i="3"/>
  <c r="E67" i="3"/>
  <c r="E66" i="3"/>
  <c r="E64" i="3"/>
  <c r="E63" i="3"/>
  <c r="E62" i="3"/>
  <c r="E61" i="3"/>
  <c r="E59" i="3"/>
  <c r="E58" i="3"/>
  <c r="E53" i="3"/>
  <c r="E52" i="3"/>
  <c r="E51" i="3"/>
  <c r="E50" i="3"/>
  <c r="E49" i="3"/>
  <c r="E48" i="3"/>
  <c r="E46" i="3"/>
  <c r="E43" i="3"/>
  <c r="E42" i="3"/>
  <c r="E41" i="3"/>
  <c r="E39" i="3"/>
  <c r="E38" i="3"/>
  <c r="E37" i="3"/>
  <c r="E34" i="3"/>
  <c r="E33" i="3"/>
  <c r="E32" i="3"/>
  <c r="E29" i="3"/>
  <c r="E28" i="3"/>
  <c r="E27" i="3"/>
  <c r="E24" i="3"/>
  <c r="E23" i="3"/>
  <c r="E22" i="3"/>
  <c r="E16" i="3"/>
  <c r="E15" i="3"/>
  <c r="E14" i="3"/>
  <c r="E13" i="3"/>
  <c r="E12" i="3"/>
  <c r="E11" i="3"/>
  <c r="E10" i="3"/>
  <c r="E9" i="3"/>
  <c r="E8" i="3"/>
  <c r="E54" i="3" l="1"/>
  <c r="E44" i="3"/>
  <c r="E35" i="3"/>
  <c r="E30" i="3"/>
  <c r="E25" i="3"/>
  <c r="E20" i="3" s="1"/>
  <c r="E6" i="3"/>
  <c r="C4" i="3" s="1"/>
  <c r="E18" i="3" l="1"/>
  <c r="D4" i="3" s="1"/>
  <c r="E4" i="3" s="1"/>
</calcChain>
</file>

<file path=xl/sharedStrings.xml><?xml version="1.0" encoding="utf-8"?>
<sst xmlns="http://schemas.openxmlformats.org/spreadsheetml/2006/main" count="106" uniqueCount="71">
  <si>
    <t>APELLIDOS Y NOMBRE</t>
  </si>
  <si>
    <t>N.I.F.</t>
  </si>
  <si>
    <t>BLOQUE I</t>
  </si>
  <si>
    <t>BLOQUE II</t>
  </si>
  <si>
    <t>TOTAL</t>
  </si>
  <si>
    <t>I.- EXPERIENCIA PROFESIONAL (MÁX 60 PUNTOS)</t>
  </si>
  <si>
    <t>PUNTUACIÓN</t>
  </si>
  <si>
    <t>I.2.- Puestos Directivos Servicio de Salud</t>
  </si>
  <si>
    <t>I.9.- En II. Sanit.Públicas  SNS/UE como Grupo A1 sanitario o especialidad distinta</t>
  </si>
  <si>
    <t>II.- FORMACIÓN, DOCENCIA, INVESTIGACIÓN Y OTRAS ACTIVIDADES (MÁX. 40 PUNTOS)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</si>
  <si>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</si>
  <si>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</si>
  <si>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</si>
  <si>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</si>
  <si>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</si>
  <si>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</si>
  <si>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</si>
  <si>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>Total asignaturas (necesario para que aparezca el resultado)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</si>
  <si>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</si>
  <si>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</si>
  <si>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</si>
  <si>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</si>
  <si>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</si>
  <si>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</si>
  <si>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</si>
  <si>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</si>
  <si>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</si>
  <si>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II.3.- Formación Especializada (máx. 25 puntos)</t>
  </si>
  <si>
    <t>1. Título Espec. vía MIR</t>
  </si>
  <si>
    <t>2. Título Espec. vía distinta MIR</t>
  </si>
  <si>
    <t>3. Otra Especialidad</t>
  </si>
  <si>
    <t>4. Títulos másters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</si>
  <si>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</si>
  <si>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</si>
  <si>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</si>
  <si>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</si>
  <si>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</si>
  <si>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</si>
  <si>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</si>
  <si>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</si>
  <si>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</si>
  <si>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C. Profesor Asociado en Facultades de Medicina POR CURSO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</si>
  <si>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</si>
  <si>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</si>
  <si>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</si>
  <si>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</si>
  <si>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</si>
  <si>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</si>
  <si>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</si>
  <si>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</si>
  <si>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</si>
  <si>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</si>
  <si>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</si>
  <si>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</si>
  <si>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</si>
  <si>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</si>
  <si>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</si>
  <si>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</si>
  <si>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</si>
  <si>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</si>
  <si>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</si>
  <si>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</si>
  <si>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</si>
  <si>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I.1.- En II. Sanit.Públicas  SNS/UE como L.E.NEUROLOGÍA</t>
  </si>
  <si>
    <t>I.3.- En otras Administraciones Públicas como L.E.NEUROLOGÍA</t>
  </si>
  <si>
    <t>I.4.-Cooperación internacional como L.E.NEUROLOGÍA</t>
  </si>
  <si>
    <t>I.5.- En Fundaciones Públicas como L.E.NEUROLOGÍA</t>
  </si>
  <si>
    <t>I.6.- En empresas y centros sanitarios privados concertados con SNS como L.E.NEUROLOGÍA</t>
  </si>
  <si>
    <t>I.7.- En centros sanitarios o sociosanitarias privados concertadas con cualquier Admon. Pública como L.E.NEUROLOGÍA</t>
  </si>
  <si>
    <t>I.8.- En centros sanitarios o sociosanitarias privados como L.E.NEUROLOGÍA</t>
  </si>
  <si>
    <t>ANEXO III.- AUTOBAREMO
PROCESO SELECTIVO L. E. NEUROLOGÍA
(ORDEN SAN/172/2020, DE 14 DE 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</si>
</sst>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30"/>
      <color theme="1"/>
      <name val="Arial"/>
      <family val="2"/>
    </font>
    <font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DE6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horizontal="center" vertical="center" wrapText="1"/>
    </xf>
    <xf numFmtId="2" fontId="3" fillId="0" borderId="7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2" fontId="5" fillId="0" borderId="16" xfId="0" applyNumberFormat="1" applyFont="1" applyBorder="1" applyAlignment="1" applyProtection="1">
      <alignment horizontal="right" vertical="center" wrapText="1"/>
    </xf>
    <xf numFmtId="2" fontId="5" fillId="0" borderId="19" xfId="0" applyNumberFormat="1" applyFont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2" fontId="7" fillId="0" borderId="20" xfId="0" applyNumberFormat="1" applyFont="1" applyBorder="1" applyAlignment="1" applyProtection="1">
      <alignment horizontal="right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5" fillId="0" borderId="22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horizontal="center" vertical="center" wrapText="1"/>
    </xf>
    <xf numFmtId="2" fontId="5" fillId="0" borderId="24" xfId="0" applyNumberFormat="1" applyFont="1" applyBorder="1" applyAlignment="1" applyProtection="1">
      <alignment horizontal="right" vertical="center" wrapText="1"/>
    </xf>
    <xf numFmtId="0" fontId="6" fillId="0" borderId="18" xfId="0" applyFont="1" applyBorder="1" applyAlignment="1" applyProtection="1">
      <alignment horizontal="center" vertical="center" wrapText="1"/>
    </xf>
    <xf numFmtId="2" fontId="5" fillId="0" borderId="20" xfId="0" applyNumberFormat="1" applyFont="1" applyBorder="1" applyAlignment="1" applyProtection="1">
      <alignment horizontal="right" vertical="center" wrapText="1"/>
    </xf>
    <xf numFmtId="0" fontId="0" fillId="0" borderId="28" xfId="0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7" fillId="5" borderId="22" xfId="0" applyFont="1" applyFill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left" vertical="center" wrapText="1"/>
    </xf>
    <xf numFmtId="0" fontId="5" fillId="5" borderId="30" xfId="0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2" fontId="7" fillId="0" borderId="20" xfId="0" applyNumberFormat="1" applyFont="1" applyFill="1" applyBorder="1" applyAlignment="1" applyProtection="1">
      <alignment horizontal="right" vertical="center" wrapText="1"/>
    </xf>
    <xf numFmtId="0" fontId="7" fillId="5" borderId="33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vertical="center" wrapText="1"/>
    </xf>
    <xf numFmtId="2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2" fontId="5" fillId="0" borderId="41" xfId="0" applyNumberFormat="1" applyFont="1" applyBorder="1" applyAlignment="1" applyProtection="1">
      <alignment horizontal="right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center" vertical="center" wrapText="1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vertical="center" wrapText="1"/>
    </xf>
    <xf numFmtId="0" fontId="5" fillId="0" borderId="42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7" borderId="1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2" fontId="2" fillId="7" borderId="8" xfId="0" applyNumberFormat="1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2" fontId="3" fillId="7" borderId="13" xfId="0" applyNumberFormat="1" applyFont="1" applyFill="1" applyBorder="1" applyAlignment="1" applyProtection="1">
      <alignment vertical="center" wrapText="1"/>
    </xf>
    <xf numFmtId="0" fontId="9" fillId="6" borderId="19" xfId="0" applyFont="1" applyFill="1" applyBorder="1" applyAlignment="1" applyProtection="1">
      <alignment horizontal="center" vertical="center" wrapText="1"/>
    </xf>
    <xf numFmtId="2" fontId="9" fillId="6" borderId="26" xfId="0" applyNumberFormat="1" applyFont="1" applyFill="1" applyBorder="1" applyAlignment="1" applyProtection="1">
      <alignment vertical="center" wrapText="1"/>
    </xf>
    <xf numFmtId="0" fontId="9" fillId="6" borderId="17" xfId="0" applyFont="1" applyFill="1" applyBorder="1" applyAlignment="1" applyProtection="1">
      <alignment horizontal="left" vertical="center" wrapText="1"/>
    </xf>
    <xf numFmtId="0" fontId="9" fillId="6" borderId="25" xfId="0" applyFont="1" applyFill="1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4" fillId="7" borderId="10" xfId="0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left" vertical="center" wrapText="1"/>
    </xf>
    <xf numFmtId="0" fontId="7" fillId="6" borderId="17" xfId="0" applyFont="1" applyFill="1" applyBorder="1" applyAlignment="1" applyProtection="1">
      <alignment horizontal="left" vertical="center" wrapText="1"/>
    </xf>
    <xf numFmtId="0" fontId="7" fillId="6" borderId="18" xfId="0" applyFont="1" applyFill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left" vertical="center" wrapText="1" indent="25"/>
    </xf>
    <xf numFmtId="0" fontId="7" fillId="0" borderId="19" xfId="0" applyFont="1" applyBorder="1" applyAlignment="1" applyProtection="1">
      <alignment horizontal="left" vertical="center" wrapText="1" indent="25"/>
    </xf>
    <xf numFmtId="0" fontId="7" fillId="8" borderId="27" xfId="0" applyFont="1" applyFill="1" applyBorder="1" applyAlignment="1" applyProtection="1">
      <alignment horizontal="left" vertical="center" wrapText="1" indent="25"/>
    </xf>
    <xf numFmtId="0" fontId="7" fillId="8" borderId="19" xfId="0" applyFont="1" applyFill="1" applyBorder="1" applyAlignment="1" applyProtection="1">
      <alignment horizontal="left" vertical="center" wrapText="1" indent="25"/>
    </xf>
    <xf numFmtId="0" fontId="7" fillId="8" borderId="38" xfId="0" applyFont="1" applyFill="1" applyBorder="1" applyAlignment="1" applyProtection="1">
      <alignment horizontal="left" vertical="center" wrapText="1" indent="25"/>
    </xf>
    <xf numFmtId="0" fontId="7" fillId="8" borderId="39" xfId="0" applyFont="1" applyFill="1" applyBorder="1" applyAlignment="1" applyProtection="1">
      <alignment horizontal="left" vertical="center" wrapText="1" indent="25"/>
    </xf>
    <xf numFmtId="0" fontId="7" fillId="8" borderId="40" xfId="0" applyFont="1" applyFill="1" applyBorder="1" applyAlignment="1" applyProtection="1">
      <alignment horizontal="left" vertical="center" wrapText="1" indent="25"/>
    </xf>
    <xf numFmtId="0" fontId="7" fillId="8" borderId="17" xfId="0" applyFont="1" applyFill="1" applyBorder="1" applyAlignment="1" applyProtection="1">
      <alignment horizontal="left" vertical="center" wrapText="1" indent="4"/>
    </xf>
    <xf numFmtId="0" fontId="7" fillId="8" borderId="18" xfId="0" applyFont="1" applyFill="1" applyBorder="1" applyAlignment="1" applyProtection="1">
      <alignment horizontal="left" vertical="center" wrapText="1" indent="4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7" fillId="8" borderId="25" xfId="0" applyFont="1" applyFill="1" applyBorder="1" applyAlignment="1" applyProtection="1">
      <alignment horizontal="left" vertical="center" wrapText="1" indent="4"/>
    </xf>
    <xf numFmtId="0" fontId="7" fillId="8" borderId="26" xfId="0" applyFont="1" applyFill="1" applyBorder="1" applyAlignment="1" applyProtection="1">
      <alignment horizontal="left" vertical="center" wrapText="1" indent="4"/>
    </xf>
    <xf numFmtId="0" fontId="7" fillId="8" borderId="27" xfId="0" applyFont="1" applyFill="1" applyBorder="1" applyAlignment="1" applyProtection="1">
      <alignment horizontal="left" vertical="center" wrapText="1" indent="4"/>
    </xf>
    <xf numFmtId="0" fontId="7" fillId="8" borderId="19" xfId="0" applyFont="1" applyFill="1" applyBorder="1" applyAlignment="1" applyProtection="1">
      <alignment horizontal="left" vertical="center" wrapText="1" indent="4"/>
    </xf>
    <xf numFmtId="0" fontId="7" fillId="8" borderId="17" xfId="0" applyFont="1" applyFill="1" applyBorder="1" applyAlignment="1" applyProtection="1">
      <alignment horizontal="left" vertical="center" wrapText="1" indent="8"/>
    </xf>
    <xf numFmtId="0" fontId="7" fillId="8" borderId="18" xfId="0" applyFont="1" applyFill="1" applyBorder="1" applyAlignment="1" applyProtection="1">
      <alignment horizontal="left" vertical="center" wrapText="1" indent="8"/>
    </xf>
    <xf numFmtId="0" fontId="9" fillId="6" borderId="32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6FF"/>
      <color rgb="FF99CCFF"/>
      <color rgb="FFCCCCFF"/>
      <color rgb="FFFFCCFF"/>
      <color rgb="FFCC99FF"/>
      <color rgb="FFD6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="71" zoomScaleNormal="71" zoomScaleSheetLayoutView="70" workbookViewId="0">
      <selection activeCell="B4" sqref="B4"/>
    </sheetView>
  </sheetViews>
  <sheetFormatPr baseColWidth="10" defaultRowHeight="14.4" x14ac:dyDescent="0.3"/>
  <cols>
    <col min="1" max="1" width="62.88671875" customWidth="1"/>
    <col min="2" max="2" width="64.109375" customWidth="1"/>
    <col min="3" max="4" width="25.77734375" customWidth="1"/>
    <col min="5" max="5" width="22" customWidth="1"/>
  </cols>
  <sheetData>
    <row r="1" spans="1:5" s="64" customFormat="1" ht="165" customHeight="1" thickBot="1" x14ac:dyDescent="0.35">
      <c r="A1" s="91" t="s">
        <v>70</v>
      </c>
      <c r="B1" s="92"/>
      <c r="C1" s="92"/>
      <c r="D1" s="92"/>
      <c r="E1" s="93"/>
    </row>
    <row r="2" spans="1:5" ht="45" customHeight="1" thickBot="1" x14ac:dyDescent="0.35"/>
    <row r="3" spans="1:5" ht="51.6" customHeight="1" x14ac:dyDescent="0.3">
      <c r="A3" s="65" t="s">
        <v>0</v>
      </c>
      <c r="B3" s="66" t="s">
        <v>1</v>
      </c>
      <c r="C3" s="66" t="s">
        <v>2</v>
      </c>
      <c r="D3" s="67" t="s">
        <v>3</v>
      </c>
      <c r="E3" s="68" t="s">
        <v>4</v>
      </c>
    </row>
    <row r="4" spans="1:5" ht="43.8" customHeight="1" thickBot="1" x14ac:dyDescent="0.35">
      <c r="A4" s="5"/>
      <c r="B4" s="6"/>
      <c r="C4" s="7">
        <f>E6</f>
        <v>0</v>
      </c>
      <c r="D4" s="8">
        <f>E18</f>
        <v>0</v>
      </c>
      <c r="E4" s="69">
        <f>C4+D4</f>
        <v>0</v>
      </c>
    </row>
    <row r="5" spans="1:5" ht="43.8" customHeight="1" thickBot="1" x14ac:dyDescent="0.35">
      <c r="A5" s="1"/>
      <c r="B5" s="1"/>
      <c r="C5" s="2"/>
      <c r="D5" s="3"/>
      <c r="E5" s="4"/>
    </row>
    <row r="6" spans="1:5" ht="55.8" customHeight="1" thickBot="1" x14ac:dyDescent="0.35">
      <c r="A6" s="77" t="s">
        <v>5</v>
      </c>
      <c r="B6" s="78"/>
      <c r="C6" s="79"/>
      <c r="D6" s="70" t="s">
        <v>4</v>
      </c>
      <c r="E6" s="71">
        <f>IF(SUM(E8:E16)&gt;60,60,SUM(E8:E16))</f>
        <v>0</v>
      </c>
    </row>
    <row r="7" spans="1:5" ht="34.049999999999997" customHeight="1" x14ac:dyDescent="0.3">
      <c r="A7" s="9"/>
      <c r="B7" s="10"/>
      <c r="C7" s="11" t="s">
        <v>6</v>
      </c>
      <c r="D7" s="12"/>
      <c r="E7" s="13"/>
    </row>
    <row r="8" spans="1:5" ht="48.6" customHeight="1" x14ac:dyDescent="0.3">
      <c r="A8" s="80" t="s">
        <v>63</v>
      </c>
      <c r="B8" s="81"/>
      <c r="C8" s="14">
        <v>0.2</v>
      </c>
      <c r="D8" s="15"/>
      <c r="E8" s="16">
        <f>C8*D8</f>
        <v>0</v>
      </c>
    </row>
    <row r="9" spans="1:5" ht="48.6" customHeight="1" x14ac:dyDescent="0.3">
      <c r="A9" s="80" t="s">
        <v>7</v>
      </c>
      <c r="B9" s="81"/>
      <c r="C9" s="14">
        <v>0.17</v>
      </c>
      <c r="D9" s="15"/>
      <c r="E9" s="16">
        <f t="shared" ref="E9:E15" si="0">C9*D9</f>
        <v>0</v>
      </c>
    </row>
    <row r="10" spans="1:5" ht="48.6" customHeight="1" x14ac:dyDescent="0.3">
      <c r="A10" s="80" t="s">
        <v>64</v>
      </c>
      <c r="B10" s="81"/>
      <c r="C10" s="14">
        <v>0.1</v>
      </c>
      <c r="D10" s="15"/>
      <c r="E10" s="16">
        <f t="shared" si="0"/>
        <v>0</v>
      </c>
    </row>
    <row r="11" spans="1:5" ht="48.6" customHeight="1" x14ac:dyDescent="0.3">
      <c r="A11" s="80" t="s">
        <v>65</v>
      </c>
      <c r="B11" s="81"/>
      <c r="C11" s="14">
        <v>0.1</v>
      </c>
      <c r="D11" s="15"/>
      <c r="E11" s="16">
        <f t="shared" si="0"/>
        <v>0</v>
      </c>
    </row>
    <row r="12" spans="1:5" ht="48.6" customHeight="1" x14ac:dyDescent="0.3">
      <c r="A12" s="80" t="s">
        <v>66</v>
      </c>
      <c r="B12" s="81"/>
      <c r="C12" s="14">
        <v>0.1</v>
      </c>
      <c r="D12" s="15"/>
      <c r="E12" s="16">
        <f t="shared" si="0"/>
        <v>0</v>
      </c>
    </row>
    <row r="13" spans="1:5" ht="48.6" customHeight="1" x14ac:dyDescent="0.3">
      <c r="A13" s="80" t="s">
        <v>67</v>
      </c>
      <c r="B13" s="81"/>
      <c r="C13" s="14">
        <v>7.0000000000000007E-2</v>
      </c>
      <c r="D13" s="15"/>
      <c r="E13" s="16">
        <f t="shared" si="0"/>
        <v>0</v>
      </c>
    </row>
    <row r="14" spans="1:5" ht="48.6" customHeight="1" x14ac:dyDescent="0.3">
      <c r="A14" s="80" t="s">
        <v>68</v>
      </c>
      <c r="B14" s="81"/>
      <c r="C14" s="14">
        <v>0.05</v>
      </c>
      <c r="D14" s="15"/>
      <c r="E14" s="16">
        <f t="shared" si="0"/>
        <v>0</v>
      </c>
    </row>
    <row r="15" spans="1:5" ht="48.6" customHeight="1" x14ac:dyDescent="0.3">
      <c r="A15" s="80" t="s">
        <v>69</v>
      </c>
      <c r="B15" s="81"/>
      <c r="C15" s="14">
        <v>0.03</v>
      </c>
      <c r="D15" s="15"/>
      <c r="E15" s="16">
        <f t="shared" si="0"/>
        <v>0</v>
      </c>
    </row>
    <row r="16" spans="1:5" ht="48.6" customHeight="1" thickBot="1" x14ac:dyDescent="0.35">
      <c r="A16" s="80" t="s">
        <v>8</v>
      </c>
      <c r="B16" s="81"/>
      <c r="C16" s="17">
        <v>0.02</v>
      </c>
      <c r="D16" s="18"/>
      <c r="E16" s="19">
        <f>C16*D16</f>
        <v>0</v>
      </c>
    </row>
    <row r="17" spans="1:5" ht="14.4" customHeight="1" thickBot="1" x14ac:dyDescent="0.35">
      <c r="A17" s="1"/>
      <c r="B17" s="1"/>
      <c r="C17" s="2"/>
      <c r="D17" s="20"/>
      <c r="E17" s="21"/>
    </row>
    <row r="18" spans="1:5" ht="55.2" customHeight="1" thickBot="1" x14ac:dyDescent="0.35">
      <c r="A18" s="77" t="s">
        <v>9</v>
      </c>
      <c r="B18" s="78"/>
      <c r="C18" s="79"/>
      <c r="D18" s="70" t="s">
        <v>4</v>
      </c>
      <c r="E18" s="71">
        <f>IF((E20+E30+E35+E44+E54)&gt;40,40,(E20+E30+E35+E44+E54))</f>
        <v>0</v>
      </c>
    </row>
    <row r="19" spans="1:5" ht="18.600000000000001" customHeight="1" x14ac:dyDescent="0.3">
      <c r="A19" s="22"/>
      <c r="B19" s="23"/>
      <c r="C19" s="24"/>
      <c r="D19" s="24"/>
      <c r="E19" s="25"/>
    </row>
    <row r="20" spans="1:5" ht="43.8" customHeight="1" x14ac:dyDescent="0.3">
      <c r="A20" s="74" t="s">
        <v>10</v>
      </c>
      <c r="B20" s="75"/>
      <c r="C20" s="76"/>
      <c r="D20" s="72" t="s">
        <v>4</v>
      </c>
      <c r="E20" s="73">
        <f>E25+E27+E28+E29</f>
        <v>0</v>
      </c>
    </row>
    <row r="21" spans="1:5" ht="36" customHeight="1" x14ac:dyDescent="0.3">
      <c r="A21" s="96" t="s">
        <v>11</v>
      </c>
      <c r="B21" s="97"/>
      <c r="C21" s="26" t="s">
        <v>12</v>
      </c>
      <c r="D21" s="26" t="s">
        <v>13</v>
      </c>
      <c r="E21" s="27"/>
    </row>
    <row r="22" spans="1:5" ht="38.4" customHeight="1" x14ac:dyDescent="0.3">
      <c r="A22" s="28"/>
      <c r="B22" s="29" t="s">
        <v>14</v>
      </c>
      <c r="C22" s="30">
        <v>5</v>
      </c>
      <c r="D22" s="15"/>
      <c r="E22" s="27">
        <f>IFERROR(D22*C22/D25,0)</f>
        <v>0</v>
      </c>
    </row>
    <row r="23" spans="1:5" ht="42" customHeight="1" x14ac:dyDescent="0.3">
      <c r="A23" s="28"/>
      <c r="B23" s="31" t="s">
        <v>15</v>
      </c>
      <c r="C23" s="32">
        <v>4</v>
      </c>
      <c r="D23" s="15"/>
      <c r="E23" s="27">
        <f>IFERROR(D23*C23/$D$25,0)</f>
        <v>0</v>
      </c>
    </row>
    <row r="24" spans="1:5" ht="37.200000000000003" customHeight="1" x14ac:dyDescent="0.3">
      <c r="A24" s="28"/>
      <c r="B24" s="31" t="s">
        <v>16</v>
      </c>
      <c r="C24" s="32">
        <v>2</v>
      </c>
      <c r="D24" s="15"/>
      <c r="E24" s="27">
        <f>IFERROR(D24*C24/$D$25,0)</f>
        <v>0</v>
      </c>
    </row>
    <row r="25" spans="1:5" ht="40.200000000000003" customHeight="1" x14ac:dyDescent="0.3">
      <c r="A25" s="28"/>
      <c r="B25" s="31" t="s">
        <v>17</v>
      </c>
      <c r="C25" s="33"/>
      <c r="D25" s="34"/>
      <c r="E25" s="16">
        <f>SUM(E22:E24)</f>
        <v>0</v>
      </c>
    </row>
    <row r="26" spans="1:5" ht="26.4" customHeight="1" x14ac:dyDescent="0.3">
      <c r="A26" s="35"/>
      <c r="B26" s="36"/>
      <c r="C26" s="37"/>
      <c r="D26" s="38" t="s">
        <v>18</v>
      </c>
      <c r="E26" s="27"/>
    </row>
    <row r="27" spans="1:5" ht="27" customHeight="1" x14ac:dyDescent="0.3">
      <c r="A27" s="89" t="s">
        <v>19</v>
      </c>
      <c r="B27" s="90"/>
      <c r="C27" s="39">
        <v>2</v>
      </c>
      <c r="D27" s="15"/>
      <c r="E27" s="40">
        <f>IF(D27="SI",C27,0)</f>
        <v>0</v>
      </c>
    </row>
    <row r="28" spans="1:5" ht="28.2" customHeight="1" x14ac:dyDescent="0.3">
      <c r="A28" s="89" t="s">
        <v>20</v>
      </c>
      <c r="B28" s="90"/>
      <c r="C28" s="39">
        <v>3.5</v>
      </c>
      <c r="D28" s="15"/>
      <c r="E28" s="40">
        <f>IF(D28="SI",C28,0)</f>
        <v>0</v>
      </c>
    </row>
    <row r="29" spans="1:5" ht="31.8" customHeight="1" x14ac:dyDescent="0.3">
      <c r="A29" s="98" t="s">
        <v>21</v>
      </c>
      <c r="B29" s="99"/>
      <c r="C29" s="39">
        <v>0.5</v>
      </c>
      <c r="D29" s="15"/>
      <c r="E29" s="40">
        <f>IF(D29="SI",C29,0)</f>
        <v>0</v>
      </c>
    </row>
    <row r="30" spans="1:5" ht="42.6" customHeight="1" x14ac:dyDescent="0.3">
      <c r="A30" s="100" t="s">
        <v>22</v>
      </c>
      <c r="B30" s="75"/>
      <c r="C30" s="76"/>
      <c r="D30" s="72" t="s">
        <v>4</v>
      </c>
      <c r="E30" s="73">
        <f>SUM(E32:E34)</f>
        <v>0</v>
      </c>
    </row>
    <row r="31" spans="1:5" ht="31.2" customHeight="1" x14ac:dyDescent="0.3">
      <c r="A31" s="41"/>
      <c r="B31" s="42"/>
      <c r="C31" s="38" t="s">
        <v>12</v>
      </c>
      <c r="D31" s="38" t="s">
        <v>23</v>
      </c>
      <c r="E31" s="27"/>
    </row>
    <row r="32" spans="1:5" ht="22.2" customHeight="1" x14ac:dyDescent="0.3">
      <c r="A32" s="43"/>
      <c r="B32" s="31" t="s">
        <v>24</v>
      </c>
      <c r="C32" s="39">
        <v>0.2</v>
      </c>
      <c r="D32" s="15"/>
      <c r="E32" s="16">
        <f>C32*D32</f>
        <v>0</v>
      </c>
    </row>
    <row r="33" spans="1:5" ht="21.6" customHeight="1" x14ac:dyDescent="0.3">
      <c r="A33" s="43"/>
      <c r="B33" s="31" t="s">
        <v>25</v>
      </c>
      <c r="C33" s="44">
        <v>0.2</v>
      </c>
      <c r="D33" s="15"/>
      <c r="E33" s="16">
        <f>(D33/10)*C33</f>
        <v>0</v>
      </c>
    </row>
    <row r="34" spans="1:5" ht="19.8" customHeight="1" x14ac:dyDescent="0.3">
      <c r="A34" s="45"/>
      <c r="B34" s="31" t="s">
        <v>26</v>
      </c>
      <c r="C34" s="44">
        <v>0.5</v>
      </c>
      <c r="D34" s="15"/>
      <c r="E34" s="16">
        <f>C34*D34</f>
        <v>0</v>
      </c>
    </row>
    <row r="35" spans="1:5" ht="38.4" customHeight="1" x14ac:dyDescent="0.3">
      <c r="A35" s="74" t="s">
        <v>27</v>
      </c>
      <c r="B35" s="75"/>
      <c r="C35" s="76"/>
      <c r="D35" s="72" t="s">
        <v>4</v>
      </c>
      <c r="E35" s="73">
        <f>IF((E37+E38+E39+E41+E42+E43)&gt;25,25,(E37+E38+E39+E41+E42+E43))</f>
        <v>0</v>
      </c>
    </row>
    <row r="36" spans="1:5" ht="43.2" customHeight="1" x14ac:dyDescent="0.3">
      <c r="A36" s="46"/>
      <c r="B36" s="47"/>
      <c r="C36" s="38" t="s">
        <v>12</v>
      </c>
      <c r="D36" s="26" t="s">
        <v>18</v>
      </c>
      <c r="E36" s="27"/>
    </row>
    <row r="37" spans="1:5" ht="31.2" customHeight="1" x14ac:dyDescent="0.3">
      <c r="A37" s="84" t="s">
        <v>28</v>
      </c>
      <c r="B37" s="85"/>
      <c r="C37" s="30">
        <v>20</v>
      </c>
      <c r="D37" s="15"/>
      <c r="E37" s="40">
        <f>IF(D37="SI",C37,0)</f>
        <v>0</v>
      </c>
    </row>
    <row r="38" spans="1:5" ht="35.4" customHeight="1" x14ac:dyDescent="0.3">
      <c r="A38" s="84" t="s">
        <v>29</v>
      </c>
      <c r="B38" s="85"/>
      <c r="C38" s="30">
        <v>10</v>
      </c>
      <c r="D38" s="15"/>
      <c r="E38" s="40">
        <f>IF(D38="SI",C38,0)</f>
        <v>0</v>
      </c>
    </row>
    <row r="39" spans="1:5" ht="36" customHeight="1" x14ac:dyDescent="0.3">
      <c r="A39" s="84" t="s">
        <v>30</v>
      </c>
      <c r="B39" s="85"/>
      <c r="C39" s="48">
        <v>5</v>
      </c>
      <c r="D39" s="15"/>
      <c r="E39" s="40">
        <f>IF(D39="SI",C39,0)</f>
        <v>0</v>
      </c>
    </row>
    <row r="40" spans="1:5" ht="27.6" customHeight="1" x14ac:dyDescent="0.3">
      <c r="A40" s="49"/>
      <c r="B40" s="23"/>
      <c r="C40" s="38" t="s">
        <v>12</v>
      </c>
      <c r="D40" s="38" t="s">
        <v>23</v>
      </c>
      <c r="E40" s="50"/>
    </row>
    <row r="41" spans="1:5" ht="25.2" customHeight="1" x14ac:dyDescent="0.3">
      <c r="A41" s="86" t="s">
        <v>31</v>
      </c>
      <c r="B41" s="31" t="s">
        <v>24</v>
      </c>
      <c r="C41" s="48">
        <v>0.2</v>
      </c>
      <c r="D41" s="15"/>
      <c r="E41" s="40">
        <f>D41*C41</f>
        <v>0</v>
      </c>
    </row>
    <row r="42" spans="1:5" ht="24" customHeight="1" x14ac:dyDescent="0.3">
      <c r="A42" s="87"/>
      <c r="B42" s="31" t="s">
        <v>25</v>
      </c>
      <c r="C42" s="48">
        <v>0.2</v>
      </c>
      <c r="D42" s="15"/>
      <c r="E42" s="40">
        <f>(INT(D42/10))*C42</f>
        <v>0</v>
      </c>
    </row>
    <row r="43" spans="1:5" ht="25.2" customHeight="1" x14ac:dyDescent="0.3">
      <c r="A43" s="88"/>
      <c r="B43" s="31" t="s">
        <v>26</v>
      </c>
      <c r="C43" s="48">
        <v>0.5</v>
      </c>
      <c r="D43" s="15"/>
      <c r="E43" s="40">
        <f>D43*C43</f>
        <v>0</v>
      </c>
    </row>
    <row r="44" spans="1:5" ht="38.4" customHeight="1" x14ac:dyDescent="0.3">
      <c r="A44" s="74" t="s">
        <v>32</v>
      </c>
      <c r="B44" s="75"/>
      <c r="C44" s="76"/>
      <c r="D44" s="72" t="s">
        <v>4</v>
      </c>
      <c r="E44" s="73">
        <f>E46+E48+E49+E50+E51+E52+E53</f>
        <v>0</v>
      </c>
    </row>
    <row r="45" spans="1:5" ht="42" customHeight="1" x14ac:dyDescent="0.3">
      <c r="A45" s="49"/>
      <c r="B45" s="51"/>
      <c r="C45" s="38" t="s">
        <v>12</v>
      </c>
      <c r="D45" s="26" t="s">
        <v>33</v>
      </c>
      <c r="E45" s="52"/>
    </row>
    <row r="46" spans="1:5" ht="32.4" customHeight="1" x14ac:dyDescent="0.3">
      <c r="A46" s="89" t="s">
        <v>34</v>
      </c>
      <c r="B46" s="90"/>
      <c r="C46" s="39">
        <v>0.1</v>
      </c>
      <c r="D46" s="15"/>
      <c r="E46" s="16">
        <f>C46*D46</f>
        <v>0</v>
      </c>
    </row>
    <row r="47" spans="1:5" ht="24" customHeight="1" x14ac:dyDescent="0.3">
      <c r="A47" s="89" t="s">
        <v>35</v>
      </c>
      <c r="B47" s="90"/>
      <c r="C47" s="26" t="s">
        <v>12</v>
      </c>
      <c r="D47" s="44"/>
      <c r="E47" s="16"/>
    </row>
    <row r="48" spans="1:5" ht="38.4" customHeight="1" x14ac:dyDescent="0.3">
      <c r="A48" s="53"/>
      <c r="B48" s="54" t="s">
        <v>36</v>
      </c>
      <c r="C48" s="39">
        <v>2.5</v>
      </c>
      <c r="D48" s="15"/>
      <c r="E48" s="16">
        <f t="shared" ref="E48:E53" si="1">C48*D48</f>
        <v>0</v>
      </c>
    </row>
    <row r="49" spans="1:5" ht="42" customHeight="1" x14ac:dyDescent="0.3">
      <c r="A49" s="53"/>
      <c r="B49" s="55" t="s">
        <v>37</v>
      </c>
      <c r="C49" s="39">
        <v>2</v>
      </c>
      <c r="D49" s="15"/>
      <c r="E49" s="16">
        <f t="shared" si="1"/>
        <v>0</v>
      </c>
    </row>
    <row r="50" spans="1:5" ht="36" customHeight="1" x14ac:dyDescent="0.3">
      <c r="A50" s="49"/>
      <c r="B50" s="55" t="s">
        <v>38</v>
      </c>
      <c r="C50" s="39">
        <v>0.15</v>
      </c>
      <c r="D50" s="15"/>
      <c r="E50" s="16">
        <f t="shared" si="1"/>
        <v>0</v>
      </c>
    </row>
    <row r="51" spans="1:5" ht="40.200000000000003" customHeight="1" x14ac:dyDescent="0.3">
      <c r="A51" s="49"/>
      <c r="B51" s="55" t="s">
        <v>39</v>
      </c>
      <c r="C51" s="39">
        <v>0.1</v>
      </c>
      <c r="D51" s="15"/>
      <c r="E51" s="16">
        <f t="shared" si="1"/>
        <v>0</v>
      </c>
    </row>
    <row r="52" spans="1:5" ht="39" customHeight="1" x14ac:dyDescent="0.3">
      <c r="A52" s="49"/>
      <c r="B52" s="55" t="s">
        <v>40</v>
      </c>
      <c r="C52" s="39">
        <v>0.05</v>
      </c>
      <c r="D52" s="15"/>
      <c r="E52" s="16">
        <f t="shared" si="1"/>
        <v>0</v>
      </c>
    </row>
    <row r="53" spans="1:5" ht="29.4" customHeight="1" x14ac:dyDescent="0.3">
      <c r="A53" s="89" t="s">
        <v>41</v>
      </c>
      <c r="B53" s="90"/>
      <c r="C53" s="39">
        <v>1</v>
      </c>
      <c r="D53" s="15"/>
      <c r="E53" s="16">
        <f t="shared" si="1"/>
        <v>0</v>
      </c>
    </row>
    <row r="54" spans="1:5" ht="42" customHeight="1" x14ac:dyDescent="0.3">
      <c r="A54" s="74" t="s">
        <v>42</v>
      </c>
      <c r="B54" s="75"/>
      <c r="C54" s="76"/>
      <c r="D54" s="72" t="s">
        <v>4</v>
      </c>
      <c r="E54" s="73">
        <f>E58+E59+E61+E62+E63+E64+E66+E67+E68+E70+E71+E72+E75+E76</f>
        <v>0</v>
      </c>
    </row>
    <row r="55" spans="1:5" ht="31.2" customHeight="1" x14ac:dyDescent="0.3">
      <c r="A55" s="49"/>
      <c r="B55" s="23"/>
      <c r="C55" s="30"/>
      <c r="D55" s="26" t="s">
        <v>43</v>
      </c>
      <c r="E55" s="27"/>
    </row>
    <row r="56" spans="1:5" ht="33.6" customHeight="1" x14ac:dyDescent="0.3">
      <c r="A56" s="89" t="s">
        <v>44</v>
      </c>
      <c r="B56" s="94"/>
      <c r="C56" s="94"/>
      <c r="D56" s="94"/>
      <c r="E56" s="95"/>
    </row>
    <row r="57" spans="1:5" ht="33.6" customHeight="1" x14ac:dyDescent="0.3">
      <c r="A57" s="82" t="s">
        <v>45</v>
      </c>
      <c r="B57" s="83"/>
      <c r="C57" s="26" t="s">
        <v>12</v>
      </c>
      <c r="D57" s="26" t="s">
        <v>46</v>
      </c>
      <c r="E57" s="56" t="s">
        <v>4</v>
      </c>
    </row>
    <row r="58" spans="1:5" ht="31.2" customHeight="1" x14ac:dyDescent="0.3">
      <c r="A58" s="49"/>
      <c r="B58" s="31" t="s">
        <v>47</v>
      </c>
      <c r="C58" s="39">
        <v>0.5</v>
      </c>
      <c r="D58" s="57"/>
      <c r="E58" s="16">
        <f>C58*D58</f>
        <v>0</v>
      </c>
    </row>
    <row r="59" spans="1:5" ht="30" customHeight="1" x14ac:dyDescent="0.3">
      <c r="A59" s="49"/>
      <c r="B59" s="31" t="s">
        <v>48</v>
      </c>
      <c r="C59" s="39">
        <v>0.25</v>
      </c>
      <c r="D59" s="57"/>
      <c r="E59" s="16">
        <f>C59*D59</f>
        <v>0</v>
      </c>
    </row>
    <row r="60" spans="1:5" ht="40.200000000000003" customHeight="1" x14ac:dyDescent="0.3">
      <c r="A60" s="82" t="s">
        <v>49</v>
      </c>
      <c r="B60" s="83"/>
      <c r="C60" s="26" t="s">
        <v>12</v>
      </c>
      <c r="D60" s="26" t="s">
        <v>46</v>
      </c>
      <c r="E60" s="56" t="s">
        <v>4</v>
      </c>
    </row>
    <row r="61" spans="1:5" ht="25.2" customHeight="1" x14ac:dyDescent="0.3">
      <c r="A61" s="49"/>
      <c r="B61" s="31" t="s">
        <v>47</v>
      </c>
      <c r="C61" s="39">
        <v>0.2</v>
      </c>
      <c r="D61" s="57"/>
      <c r="E61" s="16">
        <f>C61*D61</f>
        <v>0</v>
      </c>
    </row>
    <row r="62" spans="1:5" ht="31.2" customHeight="1" x14ac:dyDescent="0.3">
      <c r="A62" s="49"/>
      <c r="B62" s="31" t="s">
        <v>48</v>
      </c>
      <c r="C62" s="39">
        <v>0.1</v>
      </c>
      <c r="D62" s="57"/>
      <c r="E62" s="16">
        <f>C62*D62</f>
        <v>0</v>
      </c>
    </row>
    <row r="63" spans="1:5" ht="28.2" customHeight="1" x14ac:dyDescent="0.3">
      <c r="A63" s="82" t="s">
        <v>50</v>
      </c>
      <c r="B63" s="83"/>
      <c r="C63" s="39">
        <v>0.2</v>
      </c>
      <c r="D63" s="57"/>
      <c r="E63" s="16">
        <f>C63*D63</f>
        <v>0</v>
      </c>
    </row>
    <row r="64" spans="1:5" ht="27.6" customHeight="1" x14ac:dyDescent="0.3">
      <c r="A64" s="82" t="s">
        <v>51</v>
      </c>
      <c r="B64" s="83" t="s">
        <v>52</v>
      </c>
      <c r="C64" s="39">
        <v>1.2</v>
      </c>
      <c r="D64" s="58"/>
      <c r="E64" s="16">
        <f>C64*D64</f>
        <v>0</v>
      </c>
    </row>
    <row r="65" spans="1:5" ht="30" customHeight="1" x14ac:dyDescent="0.3">
      <c r="A65" s="82" t="s">
        <v>53</v>
      </c>
      <c r="B65" s="83"/>
      <c r="C65" s="26" t="s">
        <v>12</v>
      </c>
      <c r="D65" s="26" t="s">
        <v>46</v>
      </c>
      <c r="E65" s="56" t="s">
        <v>4</v>
      </c>
    </row>
    <row r="66" spans="1:5" ht="25.8" customHeight="1" x14ac:dyDescent="0.3">
      <c r="A66" s="59"/>
      <c r="B66" s="31" t="s">
        <v>54</v>
      </c>
      <c r="C66" s="39">
        <v>0.1</v>
      </c>
      <c r="D66" s="57"/>
      <c r="E66" s="16">
        <f>C66*D66</f>
        <v>0</v>
      </c>
    </row>
    <row r="67" spans="1:5" ht="28.2" customHeight="1" x14ac:dyDescent="0.3">
      <c r="A67" s="59"/>
      <c r="B67" s="31" t="s">
        <v>55</v>
      </c>
      <c r="C67" s="39">
        <v>0.2</v>
      </c>
      <c r="D67" s="57"/>
      <c r="E67" s="16">
        <f>C67*D67</f>
        <v>0</v>
      </c>
    </row>
    <row r="68" spans="1:5" ht="30" customHeight="1" x14ac:dyDescent="0.3">
      <c r="A68" s="59"/>
      <c r="B68" s="31" t="s">
        <v>56</v>
      </c>
      <c r="C68" s="39">
        <v>0.3</v>
      </c>
      <c r="D68" s="57"/>
      <c r="E68" s="16">
        <f>C68*D68</f>
        <v>0</v>
      </c>
    </row>
    <row r="69" spans="1:5" ht="27.6" customHeight="1" x14ac:dyDescent="0.3">
      <c r="A69" s="82" t="s">
        <v>57</v>
      </c>
      <c r="B69" s="83" t="s">
        <v>58</v>
      </c>
      <c r="C69" s="26" t="s">
        <v>12</v>
      </c>
      <c r="D69" s="26" t="s">
        <v>46</v>
      </c>
      <c r="E69" s="56" t="s">
        <v>4</v>
      </c>
    </row>
    <row r="70" spans="1:5" ht="25.2" customHeight="1" x14ac:dyDescent="0.3">
      <c r="A70" s="59"/>
      <c r="B70" s="31" t="s">
        <v>54</v>
      </c>
      <c r="C70" s="39">
        <v>0.05</v>
      </c>
      <c r="D70" s="57"/>
      <c r="E70" s="16">
        <f>C70*D70</f>
        <v>0</v>
      </c>
    </row>
    <row r="71" spans="1:5" ht="30" customHeight="1" x14ac:dyDescent="0.3">
      <c r="A71" s="59"/>
      <c r="B71" s="31" t="s">
        <v>55</v>
      </c>
      <c r="C71" s="39">
        <v>0.1</v>
      </c>
      <c r="D71" s="57"/>
      <c r="E71" s="16">
        <f>C71*D71</f>
        <v>0</v>
      </c>
    </row>
    <row r="72" spans="1:5" ht="30" customHeight="1" x14ac:dyDescent="0.3">
      <c r="A72" s="59"/>
      <c r="B72" s="31" t="s">
        <v>56</v>
      </c>
      <c r="C72" s="39">
        <v>0.2</v>
      </c>
      <c r="D72" s="57"/>
      <c r="E72" s="16">
        <f>C72*D72</f>
        <v>0</v>
      </c>
    </row>
    <row r="73" spans="1:5" ht="34.200000000000003" customHeight="1" x14ac:dyDescent="0.3">
      <c r="A73" s="89" t="s">
        <v>59</v>
      </c>
      <c r="B73" s="94"/>
      <c r="C73" s="94"/>
      <c r="D73" s="94"/>
      <c r="E73" s="95"/>
    </row>
    <row r="74" spans="1:5" ht="23.4" customHeight="1" x14ac:dyDescent="0.3">
      <c r="A74" s="49"/>
      <c r="B74" s="23"/>
      <c r="C74" s="38" t="s">
        <v>12</v>
      </c>
      <c r="D74" s="26" t="s">
        <v>60</v>
      </c>
      <c r="E74" s="56" t="s">
        <v>4</v>
      </c>
    </row>
    <row r="75" spans="1:5" ht="28.2" customHeight="1" x14ac:dyDescent="0.3">
      <c r="A75" s="49"/>
      <c r="B75" s="31" t="s">
        <v>61</v>
      </c>
      <c r="C75" s="39">
        <v>2</v>
      </c>
      <c r="D75" s="57"/>
      <c r="E75" s="16">
        <f>C75*D75</f>
        <v>0</v>
      </c>
    </row>
    <row r="76" spans="1:5" ht="28.2" customHeight="1" thickBot="1" x14ac:dyDescent="0.35">
      <c r="A76" s="60"/>
      <c r="B76" s="61" t="s">
        <v>62</v>
      </c>
      <c r="C76" s="62">
        <v>1</v>
      </c>
      <c r="D76" s="63"/>
      <c r="E76" s="19">
        <f>C76*D76</f>
        <v>0</v>
      </c>
    </row>
  </sheetData>
  <sheetProtection algorithmName="SHA-512" hashValue="854oiepj2sJmY3GVBOihZx0qVbYHaQjqHvTW/9F+t3Dg8jPrDKrcp71p6MChifwmFtCaQ9+K8qvtrsLE1gsQGQ==" saltValue="bi21twt0qdQY9FMGpMuXgA==" spinCount="100000" sheet="1" objects="1" scenarios="1"/>
  <mergeCells count="36">
    <mergeCell ref="A63:B63"/>
    <mergeCell ref="A64:B64"/>
    <mergeCell ref="A65:B65"/>
    <mergeCell ref="A69:B69"/>
    <mergeCell ref="A73:E73"/>
    <mergeCell ref="A1:E1"/>
    <mergeCell ref="A47:B47"/>
    <mergeCell ref="A53:B53"/>
    <mergeCell ref="A54:C54"/>
    <mergeCell ref="A56:E56"/>
    <mergeCell ref="A21:B21"/>
    <mergeCell ref="A27:B27"/>
    <mergeCell ref="A28:B28"/>
    <mergeCell ref="A29:B29"/>
    <mergeCell ref="A30:C30"/>
    <mergeCell ref="A35:C35"/>
    <mergeCell ref="A13:B13"/>
    <mergeCell ref="A14:B14"/>
    <mergeCell ref="A15:B15"/>
    <mergeCell ref="A16:B16"/>
    <mergeCell ref="A18:C18"/>
    <mergeCell ref="A57:B57"/>
    <mergeCell ref="A60:B60"/>
    <mergeCell ref="A37:B37"/>
    <mergeCell ref="A38:B38"/>
    <mergeCell ref="A39:B39"/>
    <mergeCell ref="A41:A43"/>
    <mergeCell ref="A44:C44"/>
    <mergeCell ref="A46:B46"/>
    <mergeCell ref="A20:C20"/>
    <mergeCell ref="A6:C6"/>
    <mergeCell ref="A8:B8"/>
    <mergeCell ref="A9:B9"/>
    <mergeCell ref="A10:B10"/>
    <mergeCell ref="A11:B11"/>
    <mergeCell ref="A12:B12"/>
  </mergeCells>
  <printOptions horizontalCentered="1"/>
  <pageMargins left="0" right="0" top="0.39370078740157483" bottom="0.39370078740157483" header="0" footer="0.19685039370078741"/>
  <pageSetup paperSize="9" scale="49" fitToHeight="2" orientation="portrait" r:id="rId1"/>
  <headerFooter>
    <oddFooter>&amp;R&amp;"Arial,Normal"&amp;24&amp;P</oddFooter>
  </headerFooter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Rodriguez, Sara</dc:creator>
  <cp:lastModifiedBy>Alonso Rodriguez, Sara</cp:lastModifiedBy>
  <cp:lastPrinted>2021-06-30T10:25:51Z</cp:lastPrinted>
  <dcterms:created xsi:type="dcterms:W3CDTF">2021-06-30T08:59:48Z</dcterms:created>
  <dcterms:modified xsi:type="dcterms:W3CDTF">2021-07-02T06:13:34Z</dcterms:modified>
</cp:coreProperties>
</file>