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1505"/>
  </bookViews>
  <sheets>
    <sheet name="MODELO AUTOBAREMO" sheetId="1" r:id="rId1"/>
    <sheet name="Hoja1" sheetId="2" state="hidden" r:id="rId2"/>
  </sheets>
  <definedNames>
    <definedName name="_xlnm.Print_Area" localSheetId="0">'MODELO AUTOBAREMO'!$A$1:$E$78</definedName>
    <definedName name="_xlnm.Print_Titles" localSheetId="0">'MODELO AUTOBAREMO'!$1:$4</definedName>
  </definedNames>
  <calcPr calcId="145621"/>
  <fileRecoveryPr repairLoad="1"/>
</workbook>
</file>

<file path=xl/calcChain.xml><?xml version="1.0" encoding="utf-8"?>
<calcChain xmlns="http://schemas.openxmlformats.org/spreadsheetml/2006/main">
  <c r="E48" i="1" l="1"/>
  <c r="E25" i="1"/>
  <c r="E24" i="1"/>
  <c r="E17" i="1"/>
  <c r="E78" i="1" l="1"/>
  <c r="E77" i="1"/>
  <c r="E74" i="1"/>
  <c r="E73" i="1"/>
  <c r="E72" i="1"/>
  <c r="E70" i="1"/>
  <c r="E69" i="1"/>
  <c r="E68" i="1"/>
  <c r="E66" i="1"/>
  <c r="E65" i="1"/>
  <c r="E64" i="1"/>
  <c r="E63" i="1"/>
  <c r="E61" i="1"/>
  <c r="E60" i="1"/>
  <c r="E55" i="1"/>
  <c r="E54" i="1"/>
  <c r="E53" i="1"/>
  <c r="E52" i="1"/>
  <c r="E51" i="1"/>
  <c r="E50" i="1"/>
  <c r="E45" i="1"/>
  <c r="E43" i="1"/>
  <c r="E42" i="1"/>
  <c r="E41" i="1"/>
  <c r="E39" i="1"/>
  <c r="E38" i="1"/>
  <c r="E35" i="1"/>
  <c r="E34" i="1"/>
  <c r="E33" i="1"/>
  <c r="E30" i="1"/>
  <c r="E29" i="1"/>
  <c r="E28" i="1"/>
  <c r="E23" i="1"/>
  <c r="E26" i="1" s="1"/>
  <c r="E16" i="1"/>
  <c r="E15" i="1"/>
  <c r="E14" i="1"/>
  <c r="E13" i="1"/>
  <c r="E12" i="1"/>
  <c r="E11" i="1"/>
  <c r="E10" i="1"/>
  <c r="E9" i="1"/>
  <c r="E8" i="1"/>
  <c r="E7" i="1"/>
  <c r="E56" i="1" l="1"/>
  <c r="E36" i="1"/>
  <c r="E31" i="1"/>
  <c r="E21" i="1"/>
  <c r="E5" i="1"/>
  <c r="C3" i="1" s="1"/>
  <c r="E46" i="1"/>
  <c r="E19" i="1" l="1"/>
  <c r="D3" i="1" s="1"/>
  <c r="E3" i="1" s="1"/>
</calcChain>
</file>

<file path=xl/sharedStrings.xml><?xml version="1.0" encoding="utf-8"?>
<sst xmlns="http://schemas.openxmlformats.org/spreadsheetml/2006/main" count="111" uniqueCount="75">
  <si>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</si>
  <si>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</si>
  <si>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</si>
  <si>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</si>
  <si>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</si>
  <si>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</si>
  <si>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</si>
  <si>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 xml:space="preserve">    I.1.- En II. Sanit.Públicas  SNS/UE como MEDICO FAMILIA</t>
  </si>
  <si>
    <t xml:space="preserve">    I.2.- Puestos Directivos Servicio de Salud</t>
  </si>
  <si>
    <t xml:space="preserve">    I.3.- En II. Sanit.Públicas  SNS/UE como PEDIATRA-PUERICULTOR</t>
  </si>
  <si>
    <t xml:space="preserve">    I.4.- En otras Administraciones Públicas como MEDICO DE FAMILIA</t>
  </si>
  <si>
    <t xml:space="preserve">    I.5.- ONGDs</t>
  </si>
  <si>
    <t xml:space="preserve">    I.6.- En Fundaciones Públicas como MEDICO DE FAMILIA</t>
  </si>
  <si>
    <t xml:space="preserve">    I.7.- Servicio como Médico URGENCIAS Y EMERGENCIAS/URGENCIAS HOSPITALARIAS</t>
  </si>
  <si>
    <t>I.10.- En instituciones sanitarias privadas como MEDICO DE FAMILIA</t>
  </si>
  <si>
    <t>II.- FORMACIÓN, DOCENCIA, INVESTIGACIÓN Y OTRAS ACTIVIDADES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</si>
  <si>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</si>
  <si>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</si>
  <si>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</si>
  <si>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</si>
  <si>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</si>
  <si>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</si>
  <si>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Total asignaturas</t>
  </si>
  <si>
    <t xml:space="preserve"> SI/NO</t>
  </si>
  <si>
    <t>2.-  Estudios de Doctorado/Suficiencia investigadora</t>
  </si>
  <si>
    <t>3.-  Grado de Doctor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</si>
  <si>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</si>
  <si>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</si>
  <si>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</si>
  <si>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</si>
  <si>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</si>
  <si>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II.3.- Formación Especializada</t>
  </si>
  <si>
    <t>1. Título Espec. vía MIR</t>
  </si>
  <si>
    <t>2. Otra Especialidad</t>
  </si>
  <si>
    <t>3. Títulos másters</t>
  </si>
  <si>
    <t>4. Diploma Salud Pública</t>
  </si>
  <si>
    <t>II.4- DOCENCIA</t>
  </si>
  <si>
    <t>Nº HORAS/CURSOS</t>
  </si>
  <si>
    <t>A. Docencia a postgraduados</t>
  </si>
  <si>
    <t>B. Unidades docentes del programa de Formación Especializada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</si>
  <si>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</si>
  <si>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</si>
  <si>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</si>
  <si>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</si>
  <si>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</si>
  <si>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</si>
  <si>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</si>
  <si>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</si>
  <si>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</si>
  <si>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</si>
  <si>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</si>
  <si>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</si>
  <si>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</si>
  <si>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</si>
  <si>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</si>
  <si>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</si>
  <si>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</si>
  <si>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</si>
  <si>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</si>
  <si>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</si>
  <si>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</si>
  <si>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I.9.- En instituciones sociosanitarias privadas concertadas como MEDICO DE FAMILIA</t>
  </si>
  <si>
    <t xml:space="preserve">    I.11.- En II. Sanit.Públicas  SNS/UE como Grupo A1 sanitario o especialidad distinta</t>
  </si>
  <si>
    <t>Por cada notable</t>
  </si>
  <si>
    <t xml:space="preserve"> + Cum laudem por unanimidad</t>
  </si>
  <si>
    <t>SI</t>
  </si>
  <si>
    <t>NO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</si>
  <si>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</si>
  <si>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</si>
  <si>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</si>
  <si>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</si>
  <si>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</si>
  <si>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C. Profesor Asociado Universitario POR CURSO</t>
  </si>
  <si>
    <t>AUTOBAREMO
PROCESO SELECTIVO L.E. MEDICINA FAMILIAR Y COMUNITARIA (ORDEN SAN/618/2019, de 18 de junio)</t>
  </si>
  <si>
    <t xml:space="preserve">    I.8.- En centros sanitarios privados concertados/Mutuas de ATyEP como M. 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</si>
</sst>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3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117">
    <xf numFmtId="0" fontId="0" fillId="0" borderId="0" xfId="0"/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2" fontId="4" fillId="0" borderId="5" xfId="0" applyNumberFormat="1" applyFont="1" applyBorder="1" applyAlignment="1" applyProtection="1">
      <alignment horizontal="center" vertical="center" wrapText="1"/>
    </xf>
    <xf numFmtId="2" fontId="4" fillId="0" borderId="11" xfId="0" applyNumberFormat="1" applyFont="1" applyBorder="1" applyAlignment="1" applyProtection="1">
      <alignment horizontal="center" vertical="center" wrapText="1"/>
    </xf>
    <xf numFmtId="2" fontId="6" fillId="2" borderId="1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2" fontId="4" fillId="2" borderId="16" xfId="0" applyNumberFormat="1" applyFont="1" applyFill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2" fontId="9" fillId="0" borderId="21" xfId="0" applyNumberFormat="1" applyFont="1" applyBorder="1" applyAlignment="1" applyProtection="1">
      <alignment horizontal="right" vertical="center" wrapText="1"/>
    </xf>
    <xf numFmtId="2" fontId="9" fillId="0" borderId="24" xfId="0" applyNumberFormat="1" applyFont="1" applyBorder="1" applyAlignment="1" applyProtection="1">
      <alignment horizontal="center" vertical="center" wrapText="1"/>
    </xf>
    <xf numFmtId="0" fontId="9" fillId="5" borderId="24" xfId="0" applyFont="1" applyFill="1" applyBorder="1" applyAlignment="1" applyProtection="1">
      <alignment horizontal="center" vertical="center" wrapText="1"/>
      <protection locked="0"/>
    </xf>
    <xf numFmtId="2" fontId="9" fillId="0" borderId="25" xfId="0" applyNumberFormat="1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vertical="center" wrapText="1"/>
    </xf>
    <xf numFmtId="0" fontId="9" fillId="5" borderId="2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9" fillId="0" borderId="27" xfId="0" applyNumberFormat="1" applyFont="1" applyBorder="1" applyAlignment="1" applyProtection="1">
      <alignment horizontal="right" vertical="center" wrapText="1"/>
    </xf>
    <xf numFmtId="0" fontId="5" fillId="6" borderId="24" xfId="0" applyFont="1" applyFill="1" applyBorder="1" applyAlignment="1" applyProtection="1">
      <alignment horizontal="center" vertical="center" wrapText="1"/>
    </xf>
    <xf numFmtId="2" fontId="5" fillId="6" borderId="29" xfId="0" applyNumberFormat="1" applyFont="1" applyFill="1" applyBorder="1" applyAlignment="1" applyProtection="1">
      <alignment vertical="center" wrapText="1"/>
    </xf>
    <xf numFmtId="0" fontId="10" fillId="0" borderId="23" xfId="0" applyFont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vertical="center" wrapText="1"/>
    </xf>
    <xf numFmtId="0" fontId="11" fillId="0" borderId="24" xfId="0" applyFont="1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9" fillId="8" borderId="23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left" vertical="center" wrapText="1"/>
    </xf>
    <xf numFmtId="0" fontId="9" fillId="3" borderId="20" xfId="0" applyFont="1" applyFill="1" applyBorder="1" applyAlignment="1" applyProtection="1">
      <alignment vertical="center" wrapText="1"/>
    </xf>
    <xf numFmtId="0" fontId="10" fillId="0" borderId="24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2" fontId="9" fillId="0" borderId="25" xfId="0" applyNumberFormat="1" applyFont="1" applyFill="1" applyBorder="1" applyAlignment="1" applyProtection="1">
      <alignment horizontal="right" vertical="center" wrapText="1"/>
    </xf>
    <xf numFmtId="0" fontId="11" fillId="3" borderId="31" xfId="0" applyFont="1" applyFill="1" applyBorder="1" applyAlignment="1" applyProtection="1">
      <alignment horizontal="left" vertical="center" wrapText="1"/>
    </xf>
    <xf numFmtId="0" fontId="11" fillId="3" borderId="28" xfId="0" applyFont="1" applyFill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9" fillId="0" borderId="28" xfId="0" applyFont="1" applyBorder="1" applyAlignment="1" applyProtection="1">
      <alignment vertical="center" wrapText="1"/>
    </xf>
    <xf numFmtId="0" fontId="9" fillId="0" borderId="30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9" fillId="0" borderId="20" xfId="0" applyFont="1" applyBorder="1" applyAlignment="1" applyProtection="1">
      <alignment vertical="center" wrapText="1"/>
    </xf>
    <xf numFmtId="0" fontId="10" fillId="0" borderId="29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9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vertical="center" wrapText="1"/>
    </xf>
    <xf numFmtId="0" fontId="9" fillId="0" borderId="33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49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horizontal="right" vertical="center" wrapText="1"/>
    </xf>
    <xf numFmtId="0" fontId="7" fillId="0" borderId="0" xfId="0" applyFont="1" applyAlignment="1" applyProtection="1">
      <alignment vertical="center" wrapText="1"/>
    </xf>
    <xf numFmtId="0" fontId="11" fillId="7" borderId="22" xfId="0" applyFont="1" applyFill="1" applyBorder="1" applyAlignment="1" applyProtection="1">
      <alignment horizontal="left" vertical="center" wrapText="1" indent="4"/>
    </xf>
    <xf numFmtId="0" fontId="11" fillId="7" borderId="28" xfId="0" applyFont="1" applyFill="1" applyBorder="1" applyAlignment="1" applyProtection="1">
      <alignment horizontal="left" vertical="center" wrapText="1" indent="4"/>
    </xf>
    <xf numFmtId="0" fontId="11" fillId="7" borderId="29" xfId="0" applyFont="1" applyFill="1" applyBorder="1" applyAlignment="1" applyProtection="1">
      <alignment horizontal="left" vertical="center" wrapText="1" indent="4"/>
    </xf>
    <xf numFmtId="0" fontId="11" fillId="7" borderId="23" xfId="0" applyFont="1" applyFill="1" applyBorder="1" applyAlignment="1" applyProtection="1">
      <alignment horizontal="left" vertical="center" wrapText="1" indent="4"/>
    </xf>
    <xf numFmtId="0" fontId="5" fillId="6" borderId="22" xfId="0" applyFont="1" applyFill="1" applyBorder="1" applyAlignment="1" applyProtection="1">
      <alignment horizontal="left" vertical="center" wrapText="1"/>
    </xf>
    <xf numFmtId="0" fontId="5" fillId="6" borderId="28" xfId="0" applyFont="1" applyFill="1" applyBorder="1" applyAlignment="1" applyProtection="1">
      <alignment horizontal="left" vertical="center" wrapText="1"/>
    </xf>
    <xf numFmtId="0" fontId="5" fillId="6" borderId="23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26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2" fontId="9" fillId="0" borderId="5" xfId="0" applyNumberFormat="1" applyFont="1" applyBorder="1" applyAlignment="1" applyProtection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</xf>
    <xf numFmtId="0" fontId="11" fillId="7" borderId="22" xfId="0" applyFont="1" applyFill="1" applyBorder="1" applyAlignment="1" applyProtection="1">
      <alignment horizontal="left" vertical="center" wrapText="1" indent="8"/>
    </xf>
    <xf numFmtId="0" fontId="11" fillId="7" borderId="23" xfId="0" applyFont="1" applyFill="1" applyBorder="1" applyAlignment="1" applyProtection="1">
      <alignment horizontal="left" vertical="center" wrapText="1" indent="8"/>
    </xf>
    <xf numFmtId="0" fontId="13" fillId="0" borderId="0" xfId="0" applyFont="1"/>
    <xf numFmtId="0" fontId="11" fillId="0" borderId="19" xfId="0" applyFont="1" applyBorder="1" applyAlignment="1" applyProtection="1">
      <alignment vertical="center" wrapText="1"/>
    </xf>
    <xf numFmtId="0" fontId="9" fillId="0" borderId="36" xfId="0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horizontal="left" vertical="center" wrapText="1" indent="25"/>
    </xf>
    <xf numFmtId="0" fontId="11" fillId="7" borderId="24" xfId="0" applyFont="1" applyFill="1" applyBorder="1" applyAlignment="1" applyProtection="1">
      <alignment horizontal="left" vertical="center" wrapText="1" indent="25"/>
    </xf>
    <xf numFmtId="2" fontId="11" fillId="0" borderId="25" xfId="0" applyNumberFormat="1" applyFont="1" applyBorder="1" applyAlignment="1" applyProtection="1">
      <alignment horizontal="right" vertical="center" wrapText="1"/>
    </xf>
    <xf numFmtId="2" fontId="11" fillId="0" borderId="25" xfId="0" applyNumberFormat="1" applyFont="1" applyFill="1" applyBorder="1" applyAlignment="1" applyProtection="1">
      <alignment horizontal="right" vertical="center" wrapText="1"/>
    </xf>
    <xf numFmtId="2" fontId="11" fillId="0" borderId="6" xfId="0" applyNumberFormat="1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vertical="center" wrapText="1"/>
    </xf>
    <xf numFmtId="0" fontId="9" fillId="0" borderId="37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38" xfId="0" applyFont="1" applyBorder="1" applyAlignment="1" applyProtection="1">
      <alignment horizontal="center" vertical="center" wrapText="1"/>
    </xf>
    <xf numFmtId="2" fontId="9" fillId="0" borderId="39" xfId="0" applyNumberFormat="1" applyFont="1" applyBorder="1" applyAlignment="1" applyProtection="1">
      <alignment horizontal="right" vertical="center" wrapText="1"/>
    </xf>
    <xf numFmtId="0" fontId="11" fillId="0" borderId="32" xfId="0" applyFont="1" applyBorder="1" applyAlignment="1" applyProtection="1">
      <alignment horizontal="left" vertical="center" wrapText="1" indent="25"/>
    </xf>
    <xf numFmtId="0" fontId="11" fillId="6" borderId="22" xfId="0" applyFont="1" applyFill="1" applyBorder="1" applyAlignment="1" applyProtection="1">
      <alignment horizontal="left" vertical="center" wrapText="1"/>
    </xf>
    <xf numFmtId="0" fontId="11" fillId="6" borderId="23" xfId="0" applyFont="1" applyFill="1" applyBorder="1" applyAlignment="1" applyProtection="1">
      <alignment horizontal="left" vertical="center" wrapText="1"/>
    </xf>
    <xf numFmtId="0" fontId="11" fillId="6" borderId="22" xfId="0" applyFont="1" applyFill="1" applyBorder="1" applyAlignment="1" applyProtection="1">
      <alignment horizontal="left" vertical="center" wrapText="1" indent="1"/>
    </xf>
    <xf numFmtId="0" fontId="11" fillId="6" borderId="23" xfId="0" applyFont="1" applyFill="1" applyBorder="1" applyAlignment="1" applyProtection="1">
      <alignment horizontal="left" vertical="center" wrapText="1" indent="1"/>
    </xf>
    <xf numFmtId="0" fontId="11" fillId="6" borderId="10" xfId="0" applyFont="1" applyFill="1" applyBorder="1" applyAlignment="1" applyProtection="1">
      <alignment horizontal="left" vertical="center" wrapText="1"/>
    </xf>
    <xf numFmtId="0" fontId="11" fillId="6" borderId="34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11" fillId="7" borderId="24" xfId="0" applyFont="1" applyFill="1" applyBorder="1" applyAlignment="1" applyProtection="1">
      <alignment horizontal="left" vertical="center" wrapText="1" indent="4"/>
    </xf>
    <xf numFmtId="0" fontId="11" fillId="7" borderId="32" xfId="0" applyFont="1" applyFill="1" applyBorder="1" applyAlignment="1" applyProtection="1">
      <alignment horizontal="left" vertical="center" wrapText="1" indent="4"/>
    </xf>
    <xf numFmtId="0" fontId="11" fillId="7" borderId="32" xfId="0" applyFont="1" applyFill="1" applyBorder="1" applyAlignment="1" applyProtection="1">
      <alignment horizontal="left" vertical="center" wrapText="1" indent="25"/>
    </xf>
    <xf numFmtId="0" fontId="11" fillId="7" borderId="40" xfId="0" applyFont="1" applyFill="1" applyBorder="1" applyAlignment="1" applyProtection="1">
      <alignment horizontal="left" vertical="center" wrapText="1" indent="25"/>
    </xf>
    <xf numFmtId="0" fontId="11" fillId="7" borderId="41" xfId="0" applyFont="1" applyFill="1" applyBorder="1" applyAlignment="1" applyProtection="1">
      <alignment horizontal="left" vertical="center" wrapText="1" indent="25"/>
    </xf>
    <xf numFmtId="0" fontId="11" fillId="7" borderId="42" xfId="0" applyFont="1" applyFill="1" applyBorder="1" applyAlignment="1" applyProtection="1">
      <alignment horizontal="left" vertical="center" wrapText="1" indent="25"/>
    </xf>
    <xf numFmtId="0" fontId="9" fillId="3" borderId="24" xfId="0" applyFont="1" applyFill="1" applyBorder="1" applyAlignment="1" applyProtection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view="pageBreakPreview" zoomScale="80" zoomScaleNormal="80" zoomScaleSheetLayoutView="80" workbookViewId="0">
      <selection activeCell="D85" sqref="D85"/>
    </sheetView>
  </sheetViews>
  <sheetFormatPr baseColWidth="10" defaultColWidth="11.42578125" defaultRowHeight="14.25" x14ac:dyDescent="0.2"/>
  <cols>
    <col min="1" max="1" width="74.28515625" style="1" customWidth="1"/>
    <col min="2" max="2" width="37.7109375" style="1" customWidth="1"/>
    <col min="3" max="3" width="26.85546875" style="1" bestFit="1" customWidth="1"/>
    <col min="4" max="4" width="29" style="68" customWidth="1"/>
    <col min="5" max="5" width="21.140625" style="15" bestFit="1" customWidth="1"/>
    <col min="6" max="6" width="12.28515625" style="1" customWidth="1"/>
    <col min="7" max="7" width="11.42578125" style="1" hidden="1" customWidth="1"/>
    <col min="8" max="16384" width="11.42578125" style="1"/>
  </cols>
  <sheetData>
    <row r="1" spans="1:8" ht="132" customHeight="1" thickBot="1" x14ac:dyDescent="0.25">
      <c r="A1" s="79" t="s">
        <v>73</v>
      </c>
      <c r="B1" s="80"/>
      <c r="C1" s="80"/>
      <c r="D1" s="80"/>
      <c r="E1" s="81"/>
    </row>
    <row r="2" spans="1:8" s="7" customFormat="1" ht="51" customHeight="1" x14ac:dyDescent="0.2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H2" s="8"/>
    </row>
    <row r="3" spans="1:8" ht="42.75" customHeight="1" thickBot="1" x14ac:dyDescent="0.25">
      <c r="A3" s="9"/>
      <c r="B3" s="10"/>
      <c r="C3" s="11">
        <f>E5</f>
        <v>0</v>
      </c>
      <c r="D3" s="12">
        <f>E19</f>
        <v>0</v>
      </c>
      <c r="E3" s="13">
        <f>C3+D3</f>
        <v>0</v>
      </c>
      <c r="H3" s="2"/>
    </row>
    <row r="4" spans="1:8" ht="14.25" customHeight="1" thickBot="1" x14ac:dyDescent="0.25">
      <c r="D4" s="14"/>
    </row>
    <row r="5" spans="1:8" ht="54" customHeight="1" thickBot="1" x14ac:dyDescent="0.25">
      <c r="A5" s="82" t="s">
        <v>5</v>
      </c>
      <c r="B5" s="83"/>
      <c r="C5" s="83"/>
      <c r="D5" s="16" t="s">
        <v>4</v>
      </c>
      <c r="E5" s="17">
        <f>IF(SUM(E7:E17)&gt;60,60,SUM(E7:E16))</f>
        <v>0</v>
      </c>
    </row>
    <row r="6" spans="1:8" ht="35.25" customHeight="1" x14ac:dyDescent="0.2">
      <c r="A6" s="97"/>
      <c r="B6" s="98"/>
      <c r="C6" s="99" t="s">
        <v>6</v>
      </c>
      <c r="D6" s="100"/>
      <c r="E6" s="101"/>
    </row>
    <row r="7" spans="1:8" ht="35.25" customHeight="1" x14ac:dyDescent="0.2">
      <c r="A7" s="103" t="s">
        <v>7</v>
      </c>
      <c r="B7" s="104"/>
      <c r="C7" s="21">
        <v>0.2</v>
      </c>
      <c r="D7" s="22"/>
      <c r="E7" s="94">
        <f>C7*D7</f>
        <v>0</v>
      </c>
    </row>
    <row r="8" spans="1:8" s="24" customFormat="1" ht="35.25" customHeight="1" x14ac:dyDescent="0.2">
      <c r="A8" s="103" t="s">
        <v>8</v>
      </c>
      <c r="B8" s="104"/>
      <c r="C8" s="21">
        <v>0.17</v>
      </c>
      <c r="D8" s="22"/>
      <c r="E8" s="94">
        <f t="shared" ref="E8:E16" si="0">C8*D8</f>
        <v>0</v>
      </c>
    </row>
    <row r="9" spans="1:8" ht="35.25" customHeight="1" x14ac:dyDescent="0.2">
      <c r="A9" s="103" t="s">
        <v>9</v>
      </c>
      <c r="B9" s="104"/>
      <c r="C9" s="21">
        <v>0.13</v>
      </c>
      <c r="D9" s="25"/>
      <c r="E9" s="94">
        <f t="shared" si="0"/>
        <v>0</v>
      </c>
    </row>
    <row r="10" spans="1:8" s="24" customFormat="1" ht="35.25" customHeight="1" x14ac:dyDescent="0.2">
      <c r="A10" s="103" t="s">
        <v>10</v>
      </c>
      <c r="B10" s="104"/>
      <c r="C10" s="21">
        <v>0.1</v>
      </c>
      <c r="D10" s="22"/>
      <c r="E10" s="94">
        <f t="shared" si="0"/>
        <v>0</v>
      </c>
    </row>
    <row r="11" spans="1:8" s="24" customFormat="1" ht="35.25" customHeight="1" x14ac:dyDescent="0.2">
      <c r="A11" s="103" t="s">
        <v>11</v>
      </c>
      <c r="B11" s="104"/>
      <c r="C11" s="21">
        <v>0.1</v>
      </c>
      <c r="D11" s="22"/>
      <c r="E11" s="94">
        <f t="shared" si="0"/>
        <v>0</v>
      </c>
    </row>
    <row r="12" spans="1:8" ht="35.25" customHeight="1" x14ac:dyDescent="0.2">
      <c r="A12" s="103" t="s">
        <v>12</v>
      </c>
      <c r="B12" s="104"/>
      <c r="C12" s="21">
        <v>0.1</v>
      </c>
      <c r="D12" s="22"/>
      <c r="E12" s="94">
        <f t="shared" si="0"/>
        <v>0</v>
      </c>
    </row>
    <row r="13" spans="1:8" ht="35.25" customHeight="1" x14ac:dyDescent="0.2">
      <c r="A13" s="103" t="s">
        <v>13</v>
      </c>
      <c r="B13" s="104"/>
      <c r="C13" s="21">
        <v>0.1</v>
      </c>
      <c r="D13" s="22"/>
      <c r="E13" s="94">
        <f t="shared" si="0"/>
        <v>0</v>
      </c>
    </row>
    <row r="14" spans="1:8" s="24" customFormat="1" ht="35.25" customHeight="1" x14ac:dyDescent="0.2">
      <c r="A14" s="103" t="s">
        <v>74</v>
      </c>
      <c r="B14" s="104"/>
      <c r="C14" s="21">
        <v>7.0000000000000007E-2</v>
      </c>
      <c r="D14" s="22"/>
      <c r="E14" s="94">
        <f t="shared" si="0"/>
        <v>0</v>
      </c>
    </row>
    <row r="15" spans="1:8" ht="35.25" customHeight="1" x14ac:dyDescent="0.2">
      <c r="A15" s="105" t="s">
        <v>61</v>
      </c>
      <c r="B15" s="106"/>
      <c r="C15" s="21">
        <v>0.05</v>
      </c>
      <c r="D15" s="22"/>
      <c r="E15" s="94">
        <f t="shared" si="0"/>
        <v>0</v>
      </c>
    </row>
    <row r="16" spans="1:8" ht="35.25" customHeight="1" x14ac:dyDescent="0.2">
      <c r="A16" s="105" t="s">
        <v>14</v>
      </c>
      <c r="B16" s="106"/>
      <c r="C16" s="21">
        <v>0.03</v>
      </c>
      <c r="D16" s="22"/>
      <c r="E16" s="94">
        <f t="shared" si="0"/>
        <v>0</v>
      </c>
    </row>
    <row r="17" spans="1:5" ht="35.25" customHeight="1" thickBot="1" x14ac:dyDescent="0.25">
      <c r="A17" s="107" t="s">
        <v>62</v>
      </c>
      <c r="B17" s="108"/>
      <c r="C17" s="84">
        <v>0.02</v>
      </c>
      <c r="D17" s="85"/>
      <c r="E17" s="96">
        <f>C17*D17</f>
        <v>0</v>
      </c>
    </row>
    <row r="18" spans="1:5" ht="16.5" customHeight="1" thickBot="1" x14ac:dyDescent="0.25">
      <c r="D18" s="2"/>
      <c r="E18" s="26"/>
    </row>
    <row r="19" spans="1:5" ht="54.75" customHeight="1" thickBot="1" x14ac:dyDescent="0.25">
      <c r="A19" s="76" t="s">
        <v>15</v>
      </c>
      <c r="B19" s="77"/>
      <c r="C19" s="78"/>
      <c r="D19" s="16" t="s">
        <v>4</v>
      </c>
      <c r="E19" s="17">
        <f>IF((E21+E31+E36+E46+E56)&gt;40,40,(E21+E31+E36+E46+E56))</f>
        <v>0</v>
      </c>
    </row>
    <row r="20" spans="1:5" ht="18" customHeight="1" x14ac:dyDescent="0.2">
      <c r="A20" s="18"/>
      <c r="B20" s="19"/>
      <c r="C20" s="19"/>
      <c r="D20" s="27"/>
      <c r="E20" s="28"/>
    </row>
    <row r="21" spans="1:5" ht="41.25" customHeight="1" x14ac:dyDescent="0.2">
      <c r="A21" s="73" t="s">
        <v>16</v>
      </c>
      <c r="B21" s="74"/>
      <c r="C21" s="75"/>
      <c r="D21" s="29" t="s">
        <v>4</v>
      </c>
      <c r="E21" s="30">
        <f>E26+E28+E29+E30</f>
        <v>0</v>
      </c>
    </row>
    <row r="22" spans="1:5" ht="37.5" customHeight="1" x14ac:dyDescent="0.2">
      <c r="A22" s="111" t="s">
        <v>17</v>
      </c>
      <c r="B22" s="110"/>
      <c r="C22" s="31" t="s">
        <v>18</v>
      </c>
      <c r="D22" s="31" t="s">
        <v>19</v>
      </c>
      <c r="E22" s="23"/>
    </row>
    <row r="23" spans="1:5" ht="37.5" customHeight="1" x14ac:dyDescent="0.2">
      <c r="A23" s="32"/>
      <c r="B23" s="90" t="s">
        <v>20</v>
      </c>
      <c r="C23" s="48">
        <v>5</v>
      </c>
      <c r="D23" s="22"/>
      <c r="E23" s="23">
        <f>IFERROR(D23*C23/D26,0)</f>
        <v>0</v>
      </c>
    </row>
    <row r="24" spans="1:5" ht="16.5" x14ac:dyDescent="0.2">
      <c r="A24" s="32"/>
      <c r="B24" s="33" t="s">
        <v>21</v>
      </c>
      <c r="C24" s="86">
        <v>4</v>
      </c>
      <c r="D24" s="22"/>
      <c r="E24" s="23">
        <f>IFERROR(D24*C24/$D$26,0)</f>
        <v>0</v>
      </c>
    </row>
    <row r="25" spans="1:5" ht="16.5" x14ac:dyDescent="0.2">
      <c r="A25" s="32"/>
      <c r="B25" s="33" t="s">
        <v>63</v>
      </c>
      <c r="C25" s="86">
        <v>2</v>
      </c>
      <c r="D25" s="22"/>
      <c r="E25" s="23">
        <f>IFERROR(D25*C25/$D$26,0)</f>
        <v>0</v>
      </c>
    </row>
    <row r="26" spans="1:5" ht="16.5" x14ac:dyDescent="0.2">
      <c r="A26" s="32"/>
      <c r="B26" s="33" t="s">
        <v>22</v>
      </c>
      <c r="C26" s="34"/>
      <c r="D26" s="35"/>
      <c r="E26" s="94">
        <f>SUM(E23:E25)</f>
        <v>0</v>
      </c>
    </row>
    <row r="27" spans="1:5" ht="26.25" customHeight="1" x14ac:dyDescent="0.2">
      <c r="A27" s="109"/>
      <c r="B27" s="36"/>
      <c r="C27" s="37"/>
      <c r="D27" s="38" t="s">
        <v>23</v>
      </c>
      <c r="E27" s="23"/>
    </row>
    <row r="28" spans="1:5" ht="30" customHeight="1" x14ac:dyDescent="0.2">
      <c r="A28" s="69" t="s">
        <v>24</v>
      </c>
      <c r="B28" s="72"/>
      <c r="C28" s="39">
        <v>2</v>
      </c>
      <c r="D28" s="22"/>
      <c r="E28" s="95">
        <f>IF(D28="SI",C28,0)</f>
        <v>0</v>
      </c>
    </row>
    <row r="29" spans="1:5" ht="30" customHeight="1" x14ac:dyDescent="0.2">
      <c r="A29" s="69" t="s">
        <v>25</v>
      </c>
      <c r="B29" s="72"/>
      <c r="C29" s="39">
        <v>3.5</v>
      </c>
      <c r="D29" s="22"/>
      <c r="E29" s="95">
        <f>IF(D29="SI",C29,0)</f>
        <v>0</v>
      </c>
    </row>
    <row r="30" spans="1:5" ht="34.5" customHeight="1" x14ac:dyDescent="0.2">
      <c r="A30" s="87" t="s">
        <v>64</v>
      </c>
      <c r="B30" s="88"/>
      <c r="C30" s="39">
        <v>0.5</v>
      </c>
      <c r="D30" s="22"/>
      <c r="E30" s="95">
        <f>IF(D30="SI",C30,0)</f>
        <v>0</v>
      </c>
    </row>
    <row r="31" spans="1:5" ht="41.25" customHeight="1" x14ac:dyDescent="0.2">
      <c r="A31" s="73" t="s">
        <v>26</v>
      </c>
      <c r="B31" s="74"/>
      <c r="C31" s="75"/>
      <c r="D31" s="29" t="s">
        <v>4</v>
      </c>
      <c r="E31" s="30">
        <f>SUM(E33:E35)</f>
        <v>0</v>
      </c>
    </row>
    <row r="32" spans="1:5" ht="28.5" customHeight="1" x14ac:dyDescent="0.2">
      <c r="A32" s="41"/>
      <c r="B32" s="42"/>
      <c r="C32" s="38" t="s">
        <v>18</v>
      </c>
      <c r="D32" s="38" t="s">
        <v>27</v>
      </c>
      <c r="E32" s="23"/>
    </row>
    <row r="33" spans="1:5" ht="16.5" x14ac:dyDescent="0.2">
      <c r="A33" s="32"/>
      <c r="B33" s="33" t="s">
        <v>28</v>
      </c>
      <c r="C33" s="43">
        <v>0.2</v>
      </c>
      <c r="D33" s="22"/>
      <c r="E33" s="94">
        <f>C33*D33</f>
        <v>0</v>
      </c>
    </row>
    <row r="34" spans="1:5" ht="16.5" x14ac:dyDescent="0.2">
      <c r="A34" s="32"/>
      <c r="B34" s="33" t="s">
        <v>29</v>
      </c>
      <c r="C34" s="44">
        <v>0.2</v>
      </c>
      <c r="D34" s="22"/>
      <c r="E34" s="94">
        <f>(INT(D34/10))*C34</f>
        <v>0</v>
      </c>
    </row>
    <row r="35" spans="1:5" ht="16.5" x14ac:dyDescent="0.2">
      <c r="A35" s="32"/>
      <c r="B35" s="33" t="s">
        <v>30</v>
      </c>
      <c r="C35" s="44">
        <v>0.5</v>
      </c>
      <c r="D35" s="22"/>
      <c r="E35" s="94">
        <f>C35*D35</f>
        <v>0</v>
      </c>
    </row>
    <row r="36" spans="1:5" ht="41.25" customHeight="1" x14ac:dyDescent="0.2">
      <c r="A36" s="73" t="s">
        <v>31</v>
      </c>
      <c r="B36" s="74"/>
      <c r="C36" s="75"/>
      <c r="D36" s="29" t="s">
        <v>4</v>
      </c>
      <c r="E36" s="30">
        <f>(E38+E39+E41+E42+E43+E45)</f>
        <v>0</v>
      </c>
    </row>
    <row r="37" spans="1:5" ht="38.25" customHeight="1" x14ac:dyDescent="0.2">
      <c r="A37" s="45"/>
      <c r="B37" s="91"/>
      <c r="C37" s="38" t="s">
        <v>18</v>
      </c>
      <c r="D37" s="31" t="s">
        <v>23</v>
      </c>
      <c r="E37" s="23"/>
    </row>
    <row r="38" spans="1:5" ht="34.5" customHeight="1" x14ac:dyDescent="0.2">
      <c r="A38" s="112" t="s">
        <v>32</v>
      </c>
      <c r="B38" s="93"/>
      <c r="C38" s="48">
        <v>25.2</v>
      </c>
      <c r="D38" s="22"/>
      <c r="E38" s="95">
        <f>IF(D38="SI",C38,0)</f>
        <v>0</v>
      </c>
    </row>
    <row r="39" spans="1:5" ht="34.5" customHeight="1" x14ac:dyDescent="0.2">
      <c r="A39" s="112" t="s">
        <v>33</v>
      </c>
      <c r="B39" s="93"/>
      <c r="C39" s="49">
        <v>5</v>
      </c>
      <c r="D39" s="22"/>
      <c r="E39" s="95">
        <f>IF(D39="SI",C39,0)</f>
        <v>0</v>
      </c>
    </row>
    <row r="40" spans="1:5" ht="27.75" customHeight="1" x14ac:dyDescent="0.2">
      <c r="A40" s="47"/>
      <c r="B40" s="19"/>
      <c r="C40" s="38" t="s">
        <v>18</v>
      </c>
      <c r="D40" s="38" t="s">
        <v>27</v>
      </c>
      <c r="E40" s="40"/>
    </row>
    <row r="41" spans="1:5" ht="16.5" x14ac:dyDescent="0.2">
      <c r="A41" s="113" t="s">
        <v>34</v>
      </c>
      <c r="B41" s="33" t="s">
        <v>28</v>
      </c>
      <c r="C41" s="49">
        <v>0.2</v>
      </c>
      <c r="D41" s="22"/>
      <c r="E41" s="95">
        <f>D41*C41</f>
        <v>0</v>
      </c>
    </row>
    <row r="42" spans="1:5" ht="16.5" x14ac:dyDescent="0.2">
      <c r="A42" s="114"/>
      <c r="B42" s="33" t="s">
        <v>29</v>
      </c>
      <c r="C42" s="49">
        <v>0.2</v>
      </c>
      <c r="D42" s="22"/>
      <c r="E42" s="95">
        <f>(INT(D42/10))*C42</f>
        <v>0</v>
      </c>
    </row>
    <row r="43" spans="1:5" ht="16.5" x14ac:dyDescent="0.2">
      <c r="A43" s="115"/>
      <c r="B43" s="33" t="s">
        <v>30</v>
      </c>
      <c r="C43" s="49">
        <v>0.5</v>
      </c>
      <c r="D43" s="22"/>
      <c r="E43" s="95">
        <f>D43*C43</f>
        <v>0</v>
      </c>
    </row>
    <row r="44" spans="1:5" ht="22.5" customHeight="1" x14ac:dyDescent="0.2">
      <c r="A44" s="47"/>
      <c r="B44" s="46"/>
      <c r="C44" s="38" t="s">
        <v>18</v>
      </c>
      <c r="D44" s="31" t="s">
        <v>23</v>
      </c>
      <c r="E44" s="23"/>
    </row>
    <row r="45" spans="1:5" ht="27.75" customHeight="1" x14ac:dyDescent="0.2">
      <c r="A45" s="112" t="s">
        <v>35</v>
      </c>
      <c r="B45" s="93"/>
      <c r="C45" s="49">
        <v>4</v>
      </c>
      <c r="D45" s="22"/>
      <c r="E45" s="95">
        <f>IF(D45="SI",C45,0)</f>
        <v>0</v>
      </c>
    </row>
    <row r="46" spans="1:5" ht="41.25" customHeight="1" x14ac:dyDescent="0.2">
      <c r="A46" s="73" t="s">
        <v>36</v>
      </c>
      <c r="B46" s="74"/>
      <c r="C46" s="75"/>
      <c r="D46" s="29" t="s">
        <v>4</v>
      </c>
      <c r="E46" s="30">
        <f>E48+E50+E51+E52+E53+E54+E55</f>
        <v>0</v>
      </c>
    </row>
    <row r="47" spans="1:5" ht="36.75" customHeight="1" x14ac:dyDescent="0.2">
      <c r="A47" s="47"/>
      <c r="B47" s="50"/>
      <c r="C47" s="31" t="s">
        <v>18</v>
      </c>
      <c r="D47" s="31" t="s">
        <v>37</v>
      </c>
      <c r="E47" s="20"/>
    </row>
    <row r="48" spans="1:5" ht="30.75" customHeight="1" x14ac:dyDescent="0.2">
      <c r="A48" s="69" t="s">
        <v>38</v>
      </c>
      <c r="B48" s="72"/>
      <c r="C48" s="43">
        <v>0.1</v>
      </c>
      <c r="D48" s="22"/>
      <c r="E48" s="94">
        <f>C48*D48</f>
        <v>0</v>
      </c>
    </row>
    <row r="49" spans="1:7" ht="26.25" customHeight="1" x14ac:dyDescent="0.2">
      <c r="A49" s="69" t="s">
        <v>39</v>
      </c>
      <c r="B49" s="70"/>
      <c r="C49" s="72"/>
      <c r="D49" s="116"/>
      <c r="E49" s="94"/>
    </row>
    <row r="50" spans="1:7" ht="39" customHeight="1" x14ac:dyDescent="0.2">
      <c r="A50" s="51"/>
      <c r="B50" s="52" t="s">
        <v>67</v>
      </c>
      <c r="C50" s="43">
        <v>2.5</v>
      </c>
      <c r="D50" s="22"/>
      <c r="E50" s="94">
        <f t="shared" ref="E50:E55" si="1">C50*D50</f>
        <v>0</v>
      </c>
    </row>
    <row r="51" spans="1:7" ht="39" customHeight="1" x14ac:dyDescent="0.2">
      <c r="A51" s="51"/>
      <c r="B51" s="53" t="s">
        <v>68</v>
      </c>
      <c r="C51" s="43">
        <v>2</v>
      </c>
      <c r="D51" s="22"/>
      <c r="E51" s="94">
        <f t="shared" si="1"/>
        <v>0</v>
      </c>
    </row>
    <row r="52" spans="1:7" ht="39" customHeight="1" x14ac:dyDescent="0.2">
      <c r="A52" s="47"/>
      <c r="B52" s="53" t="s">
        <v>69</v>
      </c>
      <c r="C52" s="43">
        <v>0.15</v>
      </c>
      <c r="D52" s="22"/>
      <c r="E52" s="94">
        <f t="shared" si="1"/>
        <v>0</v>
      </c>
    </row>
    <row r="53" spans="1:7" ht="39" customHeight="1" x14ac:dyDescent="0.2">
      <c r="A53" s="47"/>
      <c r="B53" s="53" t="s">
        <v>70</v>
      </c>
      <c r="C53" s="43">
        <v>0.1</v>
      </c>
      <c r="D53" s="22"/>
      <c r="E53" s="94">
        <f t="shared" si="1"/>
        <v>0</v>
      </c>
    </row>
    <row r="54" spans="1:7" ht="39" customHeight="1" x14ac:dyDescent="0.2">
      <c r="A54" s="47"/>
      <c r="B54" s="53" t="s">
        <v>71</v>
      </c>
      <c r="C54" s="43">
        <v>0.05</v>
      </c>
      <c r="D54" s="22"/>
      <c r="E54" s="94">
        <f t="shared" si="1"/>
        <v>0</v>
      </c>
    </row>
    <row r="55" spans="1:7" ht="27" customHeight="1" x14ac:dyDescent="0.2">
      <c r="A55" s="69" t="s">
        <v>72</v>
      </c>
      <c r="B55" s="72"/>
      <c r="C55" s="43">
        <v>1</v>
      </c>
      <c r="D55" s="22"/>
      <c r="E55" s="94">
        <f t="shared" si="1"/>
        <v>0</v>
      </c>
    </row>
    <row r="56" spans="1:7" ht="41.25" customHeight="1" x14ac:dyDescent="0.2">
      <c r="A56" s="73" t="s">
        <v>40</v>
      </c>
      <c r="B56" s="74"/>
      <c r="C56" s="75"/>
      <c r="D56" s="29" t="s">
        <v>4</v>
      </c>
      <c r="E56" s="30">
        <f>E60+E61+E63+E64+E65+E66+E68+E69+E70+E72+E73+E74+E77+E78</f>
        <v>0</v>
      </c>
    </row>
    <row r="57" spans="1:7" ht="30" customHeight="1" x14ac:dyDescent="0.2">
      <c r="A57" s="47"/>
      <c r="B57" s="19"/>
      <c r="C57" s="54"/>
      <c r="D57" s="31" t="s">
        <v>41</v>
      </c>
      <c r="E57" s="23"/>
    </row>
    <row r="58" spans="1:7" ht="34.5" customHeight="1" x14ac:dyDescent="0.2">
      <c r="A58" s="69" t="s">
        <v>42</v>
      </c>
      <c r="B58" s="70"/>
      <c r="C58" s="70"/>
      <c r="D58" s="70"/>
      <c r="E58" s="71"/>
    </row>
    <row r="59" spans="1:7" ht="36.75" customHeight="1" x14ac:dyDescent="0.2">
      <c r="A59" s="102" t="s">
        <v>43</v>
      </c>
      <c r="B59" s="92"/>
      <c r="C59" s="31" t="s">
        <v>18</v>
      </c>
      <c r="D59" s="31" t="s">
        <v>44</v>
      </c>
      <c r="E59" s="55" t="s">
        <v>4</v>
      </c>
      <c r="G59" s="56"/>
    </row>
    <row r="60" spans="1:7" ht="28.5" customHeight="1" x14ac:dyDescent="0.2">
      <c r="A60" s="47"/>
      <c r="B60" s="33" t="s">
        <v>45</v>
      </c>
      <c r="C60" s="43">
        <v>0.5</v>
      </c>
      <c r="D60" s="57"/>
      <c r="E60" s="94">
        <f>C60*D60</f>
        <v>0</v>
      </c>
      <c r="G60" s="56"/>
    </row>
    <row r="61" spans="1:7" ht="28.5" customHeight="1" x14ac:dyDescent="0.2">
      <c r="A61" s="47"/>
      <c r="B61" s="33" t="s">
        <v>46</v>
      </c>
      <c r="C61" s="43">
        <v>0.25</v>
      </c>
      <c r="D61" s="57"/>
      <c r="E61" s="94">
        <f>C61*D61</f>
        <v>0</v>
      </c>
      <c r="G61" s="56"/>
    </row>
    <row r="62" spans="1:7" ht="43.5" customHeight="1" x14ac:dyDescent="0.2">
      <c r="A62" s="102" t="s">
        <v>47</v>
      </c>
      <c r="B62" s="92"/>
      <c r="C62" s="31" t="s">
        <v>18</v>
      </c>
      <c r="D62" s="31" t="s">
        <v>44</v>
      </c>
      <c r="E62" s="55" t="s">
        <v>4</v>
      </c>
      <c r="G62" s="56"/>
    </row>
    <row r="63" spans="1:7" ht="28.5" customHeight="1" x14ac:dyDescent="0.2">
      <c r="A63" s="47"/>
      <c r="B63" s="33" t="s">
        <v>45</v>
      </c>
      <c r="C63" s="43">
        <v>0.2</v>
      </c>
      <c r="D63" s="57"/>
      <c r="E63" s="94">
        <f>C63*D63</f>
        <v>0</v>
      </c>
      <c r="G63" s="56"/>
    </row>
    <row r="64" spans="1:7" ht="28.5" customHeight="1" x14ac:dyDescent="0.2">
      <c r="A64" s="47"/>
      <c r="B64" s="33" t="s">
        <v>46</v>
      </c>
      <c r="C64" s="43">
        <v>0.1</v>
      </c>
      <c r="D64" s="57"/>
      <c r="E64" s="94">
        <f>C64*D64</f>
        <v>0</v>
      </c>
      <c r="G64" s="56"/>
    </row>
    <row r="65" spans="1:7" ht="28.5" customHeight="1" x14ac:dyDescent="0.2">
      <c r="A65" s="102" t="s">
        <v>48</v>
      </c>
      <c r="B65" s="92"/>
      <c r="C65" s="43">
        <v>0.2</v>
      </c>
      <c r="D65" s="57"/>
      <c r="E65" s="94">
        <f>C65*D65</f>
        <v>0</v>
      </c>
    </row>
    <row r="66" spans="1:7" ht="28.5" customHeight="1" x14ac:dyDescent="0.2">
      <c r="A66" s="102" t="s">
        <v>49</v>
      </c>
      <c r="B66" s="92" t="s">
        <v>50</v>
      </c>
      <c r="C66" s="43">
        <v>1.2</v>
      </c>
      <c r="D66" s="58"/>
      <c r="E66" s="94">
        <f>C66*D66</f>
        <v>0</v>
      </c>
    </row>
    <row r="67" spans="1:7" ht="28.5" customHeight="1" x14ac:dyDescent="0.2">
      <c r="A67" s="102" t="s">
        <v>51</v>
      </c>
      <c r="B67" s="92"/>
      <c r="C67" s="31" t="s">
        <v>18</v>
      </c>
      <c r="D67" s="31" t="s">
        <v>44</v>
      </c>
      <c r="E67" s="55" t="s">
        <v>4</v>
      </c>
      <c r="G67" s="56"/>
    </row>
    <row r="68" spans="1:7" ht="28.5" customHeight="1" x14ac:dyDescent="0.2">
      <c r="A68" s="59"/>
      <c r="B68" s="33" t="s">
        <v>52</v>
      </c>
      <c r="C68" s="43">
        <v>0.1</v>
      </c>
      <c r="D68" s="57"/>
      <c r="E68" s="94">
        <f>C68*D68</f>
        <v>0</v>
      </c>
      <c r="G68" s="56"/>
    </row>
    <row r="69" spans="1:7" ht="28.5" customHeight="1" x14ac:dyDescent="0.2">
      <c r="A69" s="59"/>
      <c r="B69" s="33" t="s">
        <v>53</v>
      </c>
      <c r="C69" s="43">
        <v>0.2</v>
      </c>
      <c r="D69" s="57"/>
      <c r="E69" s="94">
        <f>C69*D69</f>
        <v>0</v>
      </c>
      <c r="G69" s="56"/>
    </row>
    <row r="70" spans="1:7" ht="28.5" customHeight="1" x14ac:dyDescent="0.2">
      <c r="A70" s="59"/>
      <c r="B70" s="33" t="s">
        <v>54</v>
      </c>
      <c r="C70" s="43">
        <v>0.3</v>
      </c>
      <c r="D70" s="57"/>
      <c r="E70" s="94">
        <f>C70*D70</f>
        <v>0</v>
      </c>
      <c r="G70" s="56"/>
    </row>
    <row r="71" spans="1:7" ht="28.5" customHeight="1" x14ac:dyDescent="0.2">
      <c r="A71" s="102" t="s">
        <v>55</v>
      </c>
      <c r="B71" s="92" t="s">
        <v>56</v>
      </c>
      <c r="C71" s="31" t="s">
        <v>18</v>
      </c>
      <c r="D71" s="31" t="s">
        <v>44</v>
      </c>
      <c r="E71" s="55" t="s">
        <v>4</v>
      </c>
    </row>
    <row r="72" spans="1:7" ht="28.5" customHeight="1" x14ac:dyDescent="0.2">
      <c r="A72" s="59"/>
      <c r="B72" s="33" t="s">
        <v>52</v>
      </c>
      <c r="C72" s="43">
        <v>0.05</v>
      </c>
      <c r="D72" s="57"/>
      <c r="E72" s="94">
        <f>C72*D72</f>
        <v>0</v>
      </c>
      <c r="G72" s="56"/>
    </row>
    <row r="73" spans="1:7" ht="28.5" customHeight="1" x14ac:dyDescent="0.2">
      <c r="A73" s="59"/>
      <c r="B73" s="33" t="s">
        <v>53</v>
      </c>
      <c r="C73" s="43">
        <v>0.1</v>
      </c>
      <c r="D73" s="57"/>
      <c r="E73" s="94">
        <f>C73*D73</f>
        <v>0</v>
      </c>
      <c r="G73" s="56"/>
    </row>
    <row r="74" spans="1:7" ht="28.5" customHeight="1" x14ac:dyDescent="0.2">
      <c r="A74" s="59"/>
      <c r="B74" s="33" t="s">
        <v>54</v>
      </c>
      <c r="C74" s="43">
        <v>0.2</v>
      </c>
      <c r="D74" s="57"/>
      <c r="E74" s="94">
        <f>C74*D74</f>
        <v>0</v>
      </c>
      <c r="G74" s="56"/>
    </row>
    <row r="75" spans="1:7" ht="30.75" customHeight="1" x14ac:dyDescent="0.2">
      <c r="A75" s="69" t="s">
        <v>57</v>
      </c>
      <c r="B75" s="70"/>
      <c r="C75" s="70"/>
      <c r="D75" s="70"/>
      <c r="E75" s="71"/>
    </row>
    <row r="76" spans="1:7" ht="28.5" customHeight="1" x14ac:dyDescent="0.2">
      <c r="A76" s="47"/>
      <c r="B76" s="19"/>
      <c r="C76" s="38" t="s">
        <v>18</v>
      </c>
      <c r="D76" s="31" t="s">
        <v>58</v>
      </c>
      <c r="E76" s="55" t="s">
        <v>4</v>
      </c>
    </row>
    <row r="77" spans="1:7" ht="29.25" customHeight="1" x14ac:dyDescent="0.2">
      <c r="A77" s="47"/>
      <c r="B77" s="33" t="s">
        <v>59</v>
      </c>
      <c r="C77" s="43">
        <v>2</v>
      </c>
      <c r="D77" s="57"/>
      <c r="E77" s="94">
        <f>C77*D77</f>
        <v>0</v>
      </c>
    </row>
    <row r="78" spans="1:7" ht="28.5" customHeight="1" thickBot="1" x14ac:dyDescent="0.25">
      <c r="A78" s="60"/>
      <c r="B78" s="61" t="s">
        <v>60</v>
      </c>
      <c r="C78" s="62">
        <v>1</v>
      </c>
      <c r="D78" s="63"/>
      <c r="E78" s="96">
        <f>C78*D78</f>
        <v>0</v>
      </c>
    </row>
    <row r="79" spans="1:7" ht="11.25" customHeight="1" x14ac:dyDescent="0.2">
      <c r="A79" s="64"/>
      <c r="B79" s="64"/>
      <c r="C79" s="65"/>
      <c r="D79" s="66"/>
      <c r="E79" s="67"/>
    </row>
  </sheetData>
  <sheetProtection password="8C33" sheet="1" objects="1" scenarios="1"/>
  <mergeCells count="38">
    <mergeCell ref="A10:B10"/>
    <mergeCell ref="A11:B11"/>
    <mergeCell ref="A12:B12"/>
    <mergeCell ref="A13:B13"/>
    <mergeCell ref="A14:B14"/>
    <mergeCell ref="A1:E1"/>
    <mergeCell ref="A5:C5"/>
    <mergeCell ref="A7:B7"/>
    <mergeCell ref="A8:B8"/>
    <mergeCell ref="A9:B9"/>
    <mergeCell ref="A15:B15"/>
    <mergeCell ref="A41:A43"/>
    <mergeCell ref="A38:B38"/>
    <mergeCell ref="A39:B39"/>
    <mergeCell ref="A45:B45"/>
    <mergeCell ref="A49:C49"/>
    <mergeCell ref="A65:B65"/>
    <mergeCell ref="A66:B66"/>
    <mergeCell ref="A67:B67"/>
    <mergeCell ref="A71:B71"/>
    <mergeCell ref="A75:E75"/>
    <mergeCell ref="A17:B17"/>
    <mergeCell ref="A55:B55"/>
    <mergeCell ref="A56:C56"/>
    <mergeCell ref="A58:E58"/>
    <mergeCell ref="A59:B59"/>
    <mergeCell ref="A62:B62"/>
    <mergeCell ref="A30:B30"/>
    <mergeCell ref="A31:C31"/>
    <mergeCell ref="A36:C36"/>
    <mergeCell ref="A46:C46"/>
    <mergeCell ref="A48:B48"/>
    <mergeCell ref="A16:B16"/>
    <mergeCell ref="A19:C19"/>
    <mergeCell ref="A21:C21"/>
    <mergeCell ref="A22:B22"/>
    <mergeCell ref="A28:B28"/>
    <mergeCell ref="A29:B29"/>
  </mergeCells>
  <printOptions horizontalCentered="1"/>
  <pageMargins left="3.937007874015748E-2" right="3.937007874015748E-2" top="0.74803149606299213" bottom="0.74803149606299213" header="0.31496062992125984" footer="0.31496062992125984"/>
  <pageSetup scale="47" fitToHeight="2" orientation="portrait" r:id="rId1"/>
  <rowBreaks count="1" manualBreakCount="1">
    <brk id="45" max="4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SI/NO">
          <x14:formula1>
            <xm:f>Hoja1!$A$1:$A$2</xm:f>
          </x14:formula1>
          <xm:sqref>D28:D30</xm:sqref>
        </x14:dataValidation>
        <x14:dataValidation type="list" allowBlank="1" showInputMessage="1" showErrorMessage="1">
          <x14:formula1>
            <xm:f>Hoja1!$A$1:$A$2</xm:f>
          </x14:formula1>
          <xm:sqref>D38:D39 D45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RowHeight="12.75" x14ac:dyDescent="0.2"/>
  <sheetData>
    <row r="1" spans="1:1" ht="23.25" x14ac:dyDescent="0.35">
      <c r="A1" s="89" t="s">
        <v>65</v>
      </c>
    </row>
    <row r="2" spans="1:1" ht="23.25" x14ac:dyDescent="0.35">
      <c r="A2" s="89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MODELO AUTOBAREMO</vt:lpstr>
      <vt:lpstr>Hoja1</vt:lpstr>
      <vt:lpstr>'MODELO AUTOBAREMO'!Área_de_impresión</vt:lpstr>
      <vt:lpstr>'MODELO AUTOBAREMO'!Títulos_a_imprimir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Ruth</cp:lastModifiedBy>
  <cp:lastPrinted>2020-02-10T14:07:32Z</cp:lastPrinted>
  <dcterms:created xsi:type="dcterms:W3CDTF">2020-02-10T12:25:44Z</dcterms:created>
  <dcterms:modified xsi:type="dcterms:W3CDTF">2020-02-10T14:12:11Z</dcterms:modified>
</cp:coreProperties>
</file>