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80" activeTab="0"/>
  </bookViews>
  <sheets>
    <sheet name="PRIORIDAD WEB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<sst xmlns="http://schemas.openxmlformats.org/spreadsheetml/2006/main" count="65" uniqueCount="30">
  <si>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C. ASISTENCIAL ÁVILA</t>
  </si>
  <si>
    <t>C. ASISTENCIAL BURGOS</t>
  </si>
  <si>
    <t>H. EL BIERZO</t>
  </si>
  <si>
    <t>C. ASISTENCIAL LEÓN</t>
  </si>
  <si>
    <t>C. ASISTENCIAL PALENCIA</t>
  </si>
  <si>
    <t>C. ASISTENCIAL SALAMANCA</t>
  </si>
  <si>
    <t>C. ASISTENCIAL SEGOVIA</t>
  </si>
  <si>
    <t>C. ASISTENCIAL SORIA</t>
  </si>
  <si>
    <t>H.U. RÍO HORTEGA</t>
  </si>
  <si>
    <t>C. ASISTENCIAL ZAMORA</t>
  </si>
  <si>
    <t>DM</t>
  </si>
  <si>
    <t>CASOS</t>
  </si>
  <si>
    <t>PRIORIDAD 1</t>
  </si>
  <si>
    <t>&lt;=30</t>
  </si>
  <si>
    <t>&gt; 30</t>
  </si>
  <si>
    <t>PRIORIDAD 2</t>
  </si>
  <si>
    <t>PRIORIDAD 3</t>
  </si>
  <si>
    <t>% &lt; 90 DIAS</t>
  </si>
  <si>
    <t>% &lt; 180 DIAS</t>
  </si>
  <si>
    <t>&lt;=90</t>
  </si>
  <si>
    <t>&gt; 90</t>
  </si>
  <si>
    <t>&gt; 180</t>
  </si>
  <si>
    <t>% &lt; 30 DIAS</t>
  </si>
  <si>
    <t>H. SANTIAGO APOSTOL</t>
  </si>
  <si>
    <t>H. SANTOS REYES</t>
  </si>
  <si>
    <t>H. CLÍNICO UNIVERSITARIO DE VALLADOLID</t>
  </si>
  <si>
    <t>H. MEDINA DEL CAMPO</t>
  </si>
  <si>
    <t>&lt;=180</t>
  </si>
  <si>
    <t>a 31 de DICIEMBRE de 2020</t>
  </si>
  <si>
    <t>-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</si>
</sst>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00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0.00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1" fontId="0" fillId="34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9" fontId="0" fillId="34" borderId="10" xfId="55" applyFont="1" applyFill="1" applyBorder="1" applyAlignment="1">
      <alignment/>
    </xf>
    <xf numFmtId="1" fontId="1" fillId="35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175" fontId="1" fillId="35" borderId="0" xfId="55" applyNumberFormat="1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6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84" fontId="3" fillId="0" borderId="0" xfId="0" applyNumberFormat="1" applyFont="1" applyFill="1" applyAlignment="1">
      <alignment wrapText="1"/>
    </xf>
    <xf numFmtId="0" fontId="1" fillId="33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183" fontId="4" fillId="0" borderId="0" xfId="0" applyNumberFormat="1" applyFont="1" applyFill="1" applyAlignment="1">
      <alignment/>
    </xf>
    <xf numFmtId="3" fontId="0" fillId="37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9" fontId="0" fillId="37" borderId="10" xfId="55" applyFont="1" applyFill="1" applyBorder="1" applyAlignment="1">
      <alignment/>
    </xf>
    <xf numFmtId="175" fontId="0" fillId="36" borderId="10" xfId="55" applyNumberFormat="1" applyFont="1" applyFill="1" applyBorder="1" applyAlignment="1">
      <alignment/>
    </xf>
    <xf numFmtId="9" fontId="0" fillId="37" borderId="10" xfId="55" applyNumberFormat="1" applyFont="1" applyFill="1" applyBorder="1" applyAlignment="1">
      <alignment/>
    </xf>
    <xf numFmtId="1" fontId="0" fillId="34" borderId="10" xfId="0" applyNumberFormat="1" applyFill="1" applyBorder="1" applyAlignment="1" quotePrefix="1">
      <alignment horizontal="center"/>
    </xf>
    <xf numFmtId="0" fontId="1" fillId="3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18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4F0C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0C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0"/>
  <sheetViews>
    <sheetView tabSelected="1" zoomScalePageLayoutView="0" workbookViewId="0" topLeftCell="A1">
      <selection activeCell="J56" sqref="J56"/>
    </sheetView>
  </sheetViews>
  <sheetFormatPr defaultColWidth="11.421875" defaultRowHeight="12.75"/>
  <cols>
    <col min="1" max="1" width="42.421875" style="0" customWidth="1"/>
    <col min="2" max="2" width="15.28125" style="0" customWidth="1"/>
    <col min="3" max="3" width="16.7109375" style="0" bestFit="1" customWidth="1"/>
    <col min="4" max="4" width="2.00390625" style="0" customWidth="1"/>
    <col min="5" max="5" width="16.7109375" style="0" bestFit="1" customWidth="1"/>
    <col min="6" max="6" width="12.140625" style="0" customWidth="1"/>
    <col min="7" max="7" width="11.57421875" style="0" customWidth="1"/>
    <col min="8" max="8" width="7.57421875" style="0" customWidth="1"/>
    <col min="15" max="15" width="12.421875" style="0" bestFit="1" customWidth="1"/>
  </cols>
  <sheetData>
    <row r="1" spans="1:7" ht="12.75">
      <c r="A1" s="23" t="s">
        <v>28</v>
      </c>
      <c r="B1" s="32" t="s">
        <v>12</v>
      </c>
      <c r="C1" s="32"/>
      <c r="D1" s="32"/>
      <c r="E1" s="32"/>
      <c r="F1" s="32"/>
      <c r="G1" s="32"/>
    </row>
    <row r="2" spans="2:8" ht="17.25" customHeight="1">
      <c r="B2" s="5" t="s">
        <v>11</v>
      </c>
      <c r="C2" s="5" t="s">
        <v>10</v>
      </c>
      <c r="D2" s="3"/>
      <c r="E2" s="5" t="s">
        <v>13</v>
      </c>
      <c r="F2" s="5" t="s">
        <v>22</v>
      </c>
      <c r="G2" s="5" t="s">
        <v>14</v>
      </c>
      <c r="H2" s="1"/>
    </row>
    <row r="3" spans="1:7" ht="12.75">
      <c r="A3" s="2" t="s">
        <v>0</v>
      </c>
      <c r="B3" s="6">
        <v>47</v>
      </c>
      <c r="C3" s="7">
        <v>12.191489361702128</v>
      </c>
      <c r="D3" s="4"/>
      <c r="E3" s="6">
        <v>47</v>
      </c>
      <c r="F3" s="8">
        <f>+E3/B3</f>
        <v>1</v>
      </c>
      <c r="G3" s="6">
        <f>+B3-E3</f>
        <v>0</v>
      </c>
    </row>
    <row r="4" spans="1:7" ht="12.75">
      <c r="A4" s="2" t="s">
        <v>1</v>
      </c>
      <c r="B4" s="6">
        <v>35</v>
      </c>
      <c r="C4" s="7">
        <v>10.085714285714285</v>
      </c>
      <c r="D4" s="4"/>
      <c r="E4" s="6">
        <v>35</v>
      </c>
      <c r="F4" s="8">
        <f aca="true" t="shared" si="0" ref="F4:F16">+E4/B4</f>
        <v>1</v>
      </c>
      <c r="G4" s="6">
        <f aca="true" t="shared" si="1" ref="G4:G16">+B4-E4</f>
        <v>0</v>
      </c>
    </row>
    <row r="5" spans="1:7" ht="12.75">
      <c r="A5" s="2" t="s">
        <v>23</v>
      </c>
      <c r="B5" s="6">
        <v>16</v>
      </c>
      <c r="C5" s="7">
        <v>9.75</v>
      </c>
      <c r="D5" s="4"/>
      <c r="E5" s="6">
        <v>16</v>
      </c>
      <c r="F5" s="8">
        <f t="shared" si="0"/>
        <v>1</v>
      </c>
      <c r="G5" s="6">
        <f t="shared" si="1"/>
        <v>0</v>
      </c>
    </row>
    <row r="6" spans="1:7" ht="12.75">
      <c r="A6" s="2" t="s">
        <v>24</v>
      </c>
      <c r="B6" s="6">
        <v>6</v>
      </c>
      <c r="C6" s="7">
        <v>6.833333333333333</v>
      </c>
      <c r="D6" s="4"/>
      <c r="E6" s="6">
        <v>6</v>
      </c>
      <c r="F6" s="8">
        <f t="shared" si="0"/>
        <v>1</v>
      </c>
      <c r="G6" s="6">
        <f t="shared" si="1"/>
        <v>0</v>
      </c>
    </row>
    <row r="7" spans="1:7" ht="12.75">
      <c r="A7" s="2" t="s">
        <v>2</v>
      </c>
      <c r="B7" s="6">
        <v>31</v>
      </c>
      <c r="C7" s="7">
        <v>16.774193548387096</v>
      </c>
      <c r="D7" s="4"/>
      <c r="E7" s="6">
        <v>27</v>
      </c>
      <c r="F7" s="8">
        <f t="shared" si="0"/>
        <v>0.8709677419354839</v>
      </c>
      <c r="G7" s="6">
        <f t="shared" si="1"/>
        <v>4</v>
      </c>
    </row>
    <row r="8" spans="1:7" ht="12.75">
      <c r="A8" s="2" t="s">
        <v>3</v>
      </c>
      <c r="B8" s="6">
        <v>117</v>
      </c>
      <c r="C8" s="7">
        <v>12.341880341880342</v>
      </c>
      <c r="D8" s="4"/>
      <c r="E8" s="6">
        <v>117</v>
      </c>
      <c r="F8" s="8">
        <f t="shared" si="0"/>
        <v>1</v>
      </c>
      <c r="G8" s="6">
        <f t="shared" si="1"/>
        <v>0</v>
      </c>
    </row>
    <row r="9" spans="1:7" ht="12.75">
      <c r="A9" s="2" t="s">
        <v>4</v>
      </c>
      <c r="B9" s="6">
        <v>32</v>
      </c>
      <c r="C9" s="7">
        <v>9.3125</v>
      </c>
      <c r="D9" s="4"/>
      <c r="E9" s="6">
        <v>32</v>
      </c>
      <c r="F9" s="8">
        <f t="shared" si="0"/>
        <v>1</v>
      </c>
      <c r="G9" s="6">
        <f t="shared" si="1"/>
        <v>0</v>
      </c>
    </row>
    <row r="10" spans="1:7" ht="12.75">
      <c r="A10" s="2" t="s">
        <v>5</v>
      </c>
      <c r="B10" s="6">
        <v>102</v>
      </c>
      <c r="C10" s="7">
        <v>14.970588235294118</v>
      </c>
      <c r="D10" s="4"/>
      <c r="E10" s="6">
        <v>102</v>
      </c>
      <c r="F10" s="8">
        <f t="shared" si="0"/>
        <v>1</v>
      </c>
      <c r="G10" s="6">
        <f t="shared" si="1"/>
        <v>0</v>
      </c>
    </row>
    <row r="11" spans="1:7" ht="12.75">
      <c r="A11" s="2" t="s">
        <v>6</v>
      </c>
      <c r="B11" s="6">
        <v>44</v>
      </c>
      <c r="C11" s="7">
        <v>11.113636363636363</v>
      </c>
      <c r="D11" s="4"/>
      <c r="E11" s="6">
        <v>44</v>
      </c>
      <c r="F11" s="8">
        <f t="shared" si="0"/>
        <v>1</v>
      </c>
      <c r="G11" s="6">
        <f t="shared" si="1"/>
        <v>0</v>
      </c>
    </row>
    <row r="12" spans="1:7" ht="12.75">
      <c r="A12" s="2" t="s">
        <v>7</v>
      </c>
      <c r="B12" s="6">
        <v>11</v>
      </c>
      <c r="C12" s="7">
        <v>14.545454545454545</v>
      </c>
      <c r="D12" s="4"/>
      <c r="E12" s="6">
        <v>11</v>
      </c>
      <c r="F12" s="8">
        <f>+E12/B12</f>
        <v>1</v>
      </c>
      <c r="G12" s="6">
        <f t="shared" si="1"/>
        <v>0</v>
      </c>
    </row>
    <row r="13" spans="1:7" ht="12.75">
      <c r="A13" s="2" t="s">
        <v>8</v>
      </c>
      <c r="B13" s="6">
        <v>64</v>
      </c>
      <c r="C13" s="7">
        <v>11.875</v>
      </c>
      <c r="D13" s="4"/>
      <c r="E13" s="6">
        <v>64</v>
      </c>
      <c r="F13" s="8">
        <f t="shared" si="0"/>
        <v>1</v>
      </c>
      <c r="G13" s="6">
        <f t="shared" si="1"/>
        <v>0</v>
      </c>
    </row>
    <row r="14" spans="1:7" ht="12.75">
      <c r="A14" s="2" t="s">
        <v>26</v>
      </c>
      <c r="B14" s="6">
        <v>0</v>
      </c>
      <c r="C14" s="31" t="s">
        <v>29</v>
      </c>
      <c r="D14" s="4"/>
      <c r="E14" s="6">
        <v>0</v>
      </c>
      <c r="F14" s="31" t="s">
        <v>29</v>
      </c>
      <c r="G14" s="6">
        <f t="shared" si="1"/>
        <v>0</v>
      </c>
    </row>
    <row r="15" spans="1:7" ht="12.75">
      <c r="A15" s="2" t="s">
        <v>25</v>
      </c>
      <c r="B15" s="6">
        <v>163</v>
      </c>
      <c r="C15" s="7">
        <v>25.29447852760736</v>
      </c>
      <c r="D15" s="4"/>
      <c r="E15" s="6">
        <v>119</v>
      </c>
      <c r="F15" s="8">
        <f t="shared" si="0"/>
        <v>0.7300613496932515</v>
      </c>
      <c r="G15" s="6">
        <f t="shared" si="1"/>
        <v>44</v>
      </c>
    </row>
    <row r="16" spans="1:7" ht="12.75">
      <c r="A16" s="2" t="s">
        <v>9</v>
      </c>
      <c r="B16" s="6">
        <v>59</v>
      </c>
      <c r="C16" s="7">
        <v>11.745762711864407</v>
      </c>
      <c r="D16" s="4"/>
      <c r="E16" s="6">
        <v>59</v>
      </c>
      <c r="F16" s="8">
        <f t="shared" si="0"/>
        <v>1</v>
      </c>
      <c r="G16" s="6">
        <f t="shared" si="1"/>
        <v>0</v>
      </c>
    </row>
    <row r="17" spans="1:8" ht="14.25" customHeight="1">
      <c r="A17" s="9"/>
      <c r="B17" s="10">
        <f>SUM(B3:B16)</f>
        <v>727</v>
      </c>
      <c r="C17" s="10">
        <v>15.319119669876203</v>
      </c>
      <c r="D17" s="10"/>
      <c r="E17" s="10">
        <f>SUM(E3:E16)</f>
        <v>679</v>
      </c>
      <c r="F17" s="11">
        <f>+E17/B17</f>
        <v>0.9339752407152683</v>
      </c>
      <c r="G17" s="10">
        <f>SUM(G3:G16)</f>
        <v>48</v>
      </c>
      <c r="H17" s="24"/>
    </row>
    <row r="20" spans="1:7" ht="12.75">
      <c r="A20" s="23" t="s">
        <v>28</v>
      </c>
      <c r="B20" s="33" t="s">
        <v>15</v>
      </c>
      <c r="C20" s="33"/>
      <c r="D20" s="33"/>
      <c r="E20" s="33"/>
      <c r="F20" s="33"/>
      <c r="G20" s="33"/>
    </row>
    <row r="21" spans="1:7" ht="12.75">
      <c r="A21" s="2"/>
      <c r="B21" s="13" t="s">
        <v>11</v>
      </c>
      <c r="C21" s="13" t="s">
        <v>10</v>
      </c>
      <c r="D21" s="12"/>
      <c r="E21" s="13" t="s">
        <v>19</v>
      </c>
      <c r="F21" s="13" t="s">
        <v>17</v>
      </c>
      <c r="G21" s="13" t="s">
        <v>20</v>
      </c>
    </row>
    <row r="22" spans="1:7" ht="12.75">
      <c r="A22" s="2" t="s">
        <v>0</v>
      </c>
      <c r="B22" s="14">
        <v>194</v>
      </c>
      <c r="C22" s="15">
        <v>51.44845360824742</v>
      </c>
      <c r="D22" s="16"/>
      <c r="E22" s="14">
        <v>163</v>
      </c>
      <c r="F22" s="29">
        <f>+E22/B22</f>
        <v>0.8402061855670103</v>
      </c>
      <c r="G22" s="14">
        <f>+B22-E22</f>
        <v>31</v>
      </c>
    </row>
    <row r="23" spans="1:7" ht="12.75">
      <c r="A23" s="2" t="s">
        <v>1</v>
      </c>
      <c r="B23" s="14">
        <v>464</v>
      </c>
      <c r="C23" s="15">
        <v>123.46551724137932</v>
      </c>
      <c r="D23" s="16"/>
      <c r="E23" s="14">
        <v>249</v>
      </c>
      <c r="F23" s="29">
        <f aca="true" t="shared" si="2" ref="F23:F35">+E23/B23</f>
        <v>0.5366379310344828</v>
      </c>
      <c r="G23" s="14">
        <f aca="true" t="shared" si="3" ref="G23:G35">+B23-E23</f>
        <v>215</v>
      </c>
    </row>
    <row r="24" spans="1:7" ht="12.75">
      <c r="A24" s="2" t="s">
        <v>23</v>
      </c>
      <c r="B24" s="14">
        <v>64</v>
      </c>
      <c r="C24" s="15">
        <v>41.65625</v>
      </c>
      <c r="D24" s="16"/>
      <c r="E24" s="14">
        <v>62</v>
      </c>
      <c r="F24" s="29">
        <f t="shared" si="2"/>
        <v>0.96875</v>
      </c>
      <c r="G24" s="14">
        <f t="shared" si="3"/>
        <v>2</v>
      </c>
    </row>
    <row r="25" spans="1:7" ht="12.75">
      <c r="A25" s="2" t="s">
        <v>24</v>
      </c>
      <c r="B25" s="14">
        <v>74</v>
      </c>
      <c r="C25" s="15">
        <v>59.95945945945946</v>
      </c>
      <c r="D25" s="16"/>
      <c r="E25" s="14">
        <v>58</v>
      </c>
      <c r="F25" s="29">
        <f t="shared" si="2"/>
        <v>0.7837837837837838</v>
      </c>
      <c r="G25" s="14">
        <f t="shared" si="3"/>
        <v>16</v>
      </c>
    </row>
    <row r="26" spans="1:7" ht="12.75">
      <c r="A26" s="2" t="s">
        <v>2</v>
      </c>
      <c r="B26" s="14">
        <v>379</v>
      </c>
      <c r="C26" s="15">
        <v>108.93931398416886</v>
      </c>
      <c r="D26" s="16"/>
      <c r="E26" s="14">
        <v>211</v>
      </c>
      <c r="F26" s="29">
        <f t="shared" si="2"/>
        <v>0.5567282321899736</v>
      </c>
      <c r="G26" s="14">
        <f t="shared" si="3"/>
        <v>168</v>
      </c>
    </row>
    <row r="27" spans="1:7" ht="12.75">
      <c r="A27" s="2" t="s">
        <v>3</v>
      </c>
      <c r="B27" s="14">
        <v>805</v>
      </c>
      <c r="C27" s="15">
        <v>123.28944099378882</v>
      </c>
      <c r="D27" s="16"/>
      <c r="E27" s="14">
        <v>394</v>
      </c>
      <c r="F27" s="29">
        <f t="shared" si="2"/>
        <v>0.4894409937888199</v>
      </c>
      <c r="G27" s="14">
        <f t="shared" si="3"/>
        <v>411</v>
      </c>
    </row>
    <row r="28" spans="1:7" ht="12.75">
      <c r="A28" s="2" t="s">
        <v>4</v>
      </c>
      <c r="B28" s="14">
        <v>88</v>
      </c>
      <c r="C28" s="15">
        <v>54.94318181818182</v>
      </c>
      <c r="D28" s="16"/>
      <c r="E28" s="14">
        <v>73</v>
      </c>
      <c r="F28" s="29">
        <f t="shared" si="2"/>
        <v>0.8295454545454546</v>
      </c>
      <c r="G28" s="14">
        <f t="shared" si="3"/>
        <v>15</v>
      </c>
    </row>
    <row r="29" spans="1:7" ht="12.75">
      <c r="A29" s="2" t="s">
        <v>5</v>
      </c>
      <c r="B29" s="14">
        <v>1266</v>
      </c>
      <c r="C29" s="15">
        <v>194.41153238546605</v>
      </c>
      <c r="D29" s="16"/>
      <c r="E29" s="14">
        <v>502</v>
      </c>
      <c r="F29" s="29">
        <f t="shared" si="2"/>
        <v>0.39652448657187994</v>
      </c>
      <c r="G29" s="14">
        <f t="shared" si="3"/>
        <v>764</v>
      </c>
    </row>
    <row r="30" spans="1:7" ht="12.75">
      <c r="A30" s="2" t="s">
        <v>6</v>
      </c>
      <c r="B30" s="14">
        <v>158</v>
      </c>
      <c r="C30" s="15">
        <v>33.49367088607595</v>
      </c>
      <c r="D30" s="16"/>
      <c r="E30" s="14">
        <v>157</v>
      </c>
      <c r="F30" s="29">
        <f t="shared" si="2"/>
        <v>0.9936708860759493</v>
      </c>
      <c r="G30" s="14">
        <f t="shared" si="3"/>
        <v>1</v>
      </c>
    </row>
    <row r="31" spans="1:7" ht="12.75">
      <c r="A31" s="2" t="s">
        <v>7</v>
      </c>
      <c r="B31" s="14">
        <v>75</v>
      </c>
      <c r="C31" s="15">
        <v>59.46666666666667</v>
      </c>
      <c r="D31" s="16"/>
      <c r="E31" s="14">
        <v>58</v>
      </c>
      <c r="F31" s="29">
        <f t="shared" si="2"/>
        <v>0.7733333333333333</v>
      </c>
      <c r="G31" s="14">
        <f t="shared" si="3"/>
        <v>17</v>
      </c>
    </row>
    <row r="32" spans="1:7" ht="12.75">
      <c r="A32" s="2" t="s">
        <v>8</v>
      </c>
      <c r="B32" s="14">
        <v>356</v>
      </c>
      <c r="C32" s="15">
        <v>112.07022471910112</v>
      </c>
      <c r="D32" s="16"/>
      <c r="E32" s="14">
        <v>184</v>
      </c>
      <c r="F32" s="29">
        <f t="shared" si="2"/>
        <v>0.5168539325842697</v>
      </c>
      <c r="G32" s="14">
        <f t="shared" si="3"/>
        <v>172</v>
      </c>
    </row>
    <row r="33" spans="1:7" ht="12.75">
      <c r="A33" s="2" t="s">
        <v>26</v>
      </c>
      <c r="B33" s="14">
        <v>7</v>
      </c>
      <c r="C33" s="15">
        <v>31.714285714285715</v>
      </c>
      <c r="D33" s="16"/>
      <c r="E33" s="14">
        <v>7</v>
      </c>
      <c r="F33" s="29">
        <f t="shared" si="2"/>
        <v>1</v>
      </c>
      <c r="G33" s="14">
        <f t="shared" si="3"/>
        <v>0</v>
      </c>
    </row>
    <row r="34" spans="1:7" ht="12.75">
      <c r="A34" s="2" t="s">
        <v>25</v>
      </c>
      <c r="B34" s="14">
        <v>427</v>
      </c>
      <c r="C34" s="15">
        <v>63.32552693208431</v>
      </c>
      <c r="D34" s="16"/>
      <c r="E34" s="14">
        <v>326</v>
      </c>
      <c r="F34" s="29">
        <f t="shared" si="2"/>
        <v>0.7634660421545667</v>
      </c>
      <c r="G34" s="14">
        <f t="shared" si="3"/>
        <v>101</v>
      </c>
    </row>
    <row r="35" spans="1:7" ht="12.75">
      <c r="A35" s="2" t="s">
        <v>9</v>
      </c>
      <c r="B35" s="14">
        <v>203</v>
      </c>
      <c r="C35" s="15">
        <v>75.6896551724138</v>
      </c>
      <c r="D35" s="16"/>
      <c r="E35" s="14">
        <v>155</v>
      </c>
      <c r="F35" s="29">
        <f t="shared" si="2"/>
        <v>0.7635467980295566</v>
      </c>
      <c r="G35" s="14">
        <f t="shared" si="3"/>
        <v>48</v>
      </c>
    </row>
    <row r="36" spans="1:8" ht="12.75">
      <c r="A36" s="9"/>
      <c r="B36" s="10">
        <f>SUM(B22:B35)</f>
        <v>4560</v>
      </c>
      <c r="C36" s="10">
        <v>122.4</v>
      </c>
      <c r="D36" s="10"/>
      <c r="E36" s="10">
        <f>SUM(E22:E35)</f>
        <v>2599</v>
      </c>
      <c r="F36" s="11">
        <f>+E36/B36</f>
        <v>0.5699561403508772</v>
      </c>
      <c r="G36" s="10">
        <f>SUM(G22:G35)</f>
        <v>1961</v>
      </c>
      <c r="H36" s="24"/>
    </row>
    <row r="37" ht="12.75">
      <c r="G37" s="24"/>
    </row>
    <row r="39" spans="1:7" ht="12.75">
      <c r="A39" s="23" t="s">
        <v>28</v>
      </c>
      <c r="B39" s="34" t="s">
        <v>16</v>
      </c>
      <c r="C39" s="34"/>
      <c r="D39" s="34"/>
      <c r="E39" s="34"/>
      <c r="F39" s="34"/>
      <c r="G39" s="34"/>
    </row>
    <row r="40" spans="1:8" ht="12.75">
      <c r="A40" s="2"/>
      <c r="B40" s="18" t="s">
        <v>11</v>
      </c>
      <c r="C40" s="18" t="s">
        <v>10</v>
      </c>
      <c r="D40" s="17"/>
      <c r="E40" s="18" t="s">
        <v>27</v>
      </c>
      <c r="F40" s="18" t="s">
        <v>18</v>
      </c>
      <c r="G40" s="18" t="s">
        <v>21</v>
      </c>
      <c r="H40" s="24"/>
    </row>
    <row r="41" spans="1:7" ht="12.75">
      <c r="A41" s="2" t="s">
        <v>0</v>
      </c>
      <c r="B41" s="26">
        <v>567</v>
      </c>
      <c r="C41" s="26">
        <v>64.11816578483246</v>
      </c>
      <c r="D41" s="27"/>
      <c r="E41" s="26">
        <v>522</v>
      </c>
      <c r="F41" s="28">
        <f>+E41/B41</f>
        <v>0.9206349206349206</v>
      </c>
      <c r="G41" s="26">
        <f>+B41-E41</f>
        <v>45</v>
      </c>
    </row>
    <row r="42" spans="1:7" ht="12.75">
      <c r="A42" s="2" t="s">
        <v>1</v>
      </c>
      <c r="B42" s="26">
        <v>3982</v>
      </c>
      <c r="C42" s="26">
        <v>248.4761426418885</v>
      </c>
      <c r="D42" s="27"/>
      <c r="E42" s="26">
        <v>1978</v>
      </c>
      <c r="F42" s="28">
        <f aca="true" t="shared" si="4" ref="F42:F53">+E42/B42</f>
        <v>0.496735308890005</v>
      </c>
      <c r="G42" s="26">
        <f aca="true" t="shared" si="5" ref="G42:G54">+B42-E42</f>
        <v>2004</v>
      </c>
    </row>
    <row r="43" spans="1:7" ht="12.75">
      <c r="A43" s="2" t="s">
        <v>23</v>
      </c>
      <c r="B43" s="26">
        <v>415</v>
      </c>
      <c r="C43" s="26">
        <v>80.36385542168675</v>
      </c>
      <c r="D43" s="27"/>
      <c r="E43" s="26">
        <v>384</v>
      </c>
      <c r="F43" s="28">
        <f t="shared" si="4"/>
        <v>0.9253012048192771</v>
      </c>
      <c r="G43" s="26">
        <f t="shared" si="5"/>
        <v>31</v>
      </c>
    </row>
    <row r="44" spans="1:7" ht="12.75">
      <c r="A44" s="2" t="s">
        <v>24</v>
      </c>
      <c r="B44" s="26">
        <v>214</v>
      </c>
      <c r="C44" s="26">
        <v>62.901869158878505</v>
      </c>
      <c r="D44" s="27"/>
      <c r="E44" s="26">
        <v>202</v>
      </c>
      <c r="F44" s="28">
        <f t="shared" si="4"/>
        <v>0.9439252336448598</v>
      </c>
      <c r="G44" s="26">
        <f t="shared" si="5"/>
        <v>12</v>
      </c>
    </row>
    <row r="45" spans="1:7" ht="12.75">
      <c r="A45" s="2" t="s">
        <v>2</v>
      </c>
      <c r="B45" s="26">
        <v>1491</v>
      </c>
      <c r="C45" s="26">
        <v>133.82696177062374</v>
      </c>
      <c r="D45" s="27"/>
      <c r="E45" s="26">
        <v>1073</v>
      </c>
      <c r="F45" s="28">
        <f t="shared" si="4"/>
        <v>0.7196512407780014</v>
      </c>
      <c r="G45" s="26">
        <f t="shared" si="5"/>
        <v>418</v>
      </c>
    </row>
    <row r="46" spans="1:7" ht="12.75">
      <c r="A46" s="2" t="s">
        <v>3</v>
      </c>
      <c r="B46" s="26">
        <v>3601</v>
      </c>
      <c r="C46" s="26">
        <v>179.986392668703</v>
      </c>
      <c r="D46" s="27"/>
      <c r="E46" s="26">
        <v>2300</v>
      </c>
      <c r="F46" s="28">
        <f t="shared" si="4"/>
        <v>0.6387114690363788</v>
      </c>
      <c r="G46" s="26">
        <f t="shared" si="5"/>
        <v>1301</v>
      </c>
    </row>
    <row r="47" spans="1:7" ht="12.75">
      <c r="A47" s="2" t="s">
        <v>4</v>
      </c>
      <c r="B47" s="26">
        <v>1019</v>
      </c>
      <c r="C47" s="26">
        <v>91.39254170755643</v>
      </c>
      <c r="D47" s="27"/>
      <c r="E47" s="26">
        <v>891</v>
      </c>
      <c r="F47" s="30">
        <f t="shared" si="4"/>
        <v>0.8743866535819431</v>
      </c>
      <c r="G47" s="26">
        <f t="shared" si="5"/>
        <v>128</v>
      </c>
    </row>
    <row r="48" spans="1:7" ht="12.75">
      <c r="A48" s="2" t="s">
        <v>5</v>
      </c>
      <c r="B48" s="26">
        <v>4087</v>
      </c>
      <c r="C48" s="26">
        <v>194.42892096892587</v>
      </c>
      <c r="D48" s="27"/>
      <c r="E48" s="26">
        <v>2367</v>
      </c>
      <c r="F48" s="28">
        <f t="shared" si="4"/>
        <v>0.579153413261561</v>
      </c>
      <c r="G48" s="26">
        <f t="shared" si="5"/>
        <v>1720</v>
      </c>
    </row>
    <row r="49" spans="1:7" ht="12.75">
      <c r="A49" s="2" t="s">
        <v>6</v>
      </c>
      <c r="B49" s="26">
        <v>1179</v>
      </c>
      <c r="C49" s="26">
        <v>72.2468193384224</v>
      </c>
      <c r="D49" s="27"/>
      <c r="E49" s="26">
        <v>1095</v>
      </c>
      <c r="F49" s="28">
        <f t="shared" si="4"/>
        <v>0.9287531806615776</v>
      </c>
      <c r="G49" s="26">
        <f t="shared" si="5"/>
        <v>84</v>
      </c>
    </row>
    <row r="50" spans="1:7" ht="12.75">
      <c r="A50" s="2" t="s">
        <v>7</v>
      </c>
      <c r="B50" s="26">
        <v>884</v>
      </c>
      <c r="C50" s="26">
        <v>148.96719457013575</v>
      </c>
      <c r="D50" s="27"/>
      <c r="E50" s="26">
        <v>608</v>
      </c>
      <c r="F50" s="28">
        <f t="shared" si="4"/>
        <v>0.6877828054298643</v>
      </c>
      <c r="G50" s="26">
        <f t="shared" si="5"/>
        <v>276</v>
      </c>
    </row>
    <row r="51" spans="1:7" ht="12.75">
      <c r="A51" s="2" t="s">
        <v>8</v>
      </c>
      <c r="B51" s="26">
        <v>3018</v>
      </c>
      <c r="C51" s="26">
        <v>127.82339297548044</v>
      </c>
      <c r="D51" s="27"/>
      <c r="E51" s="26">
        <v>2271</v>
      </c>
      <c r="F51" s="28">
        <f t="shared" si="4"/>
        <v>0.7524850894632207</v>
      </c>
      <c r="G51" s="26">
        <f t="shared" si="5"/>
        <v>747</v>
      </c>
    </row>
    <row r="52" spans="1:7" ht="12.75">
      <c r="A52" s="2" t="s">
        <v>26</v>
      </c>
      <c r="B52" s="26">
        <v>529</v>
      </c>
      <c r="C52" s="26">
        <v>97.20604914933837</v>
      </c>
      <c r="D52" s="27"/>
      <c r="E52" s="26">
        <v>450</v>
      </c>
      <c r="F52" s="28">
        <f t="shared" si="4"/>
        <v>0.8506616257088847</v>
      </c>
      <c r="G52" s="26">
        <f t="shared" si="5"/>
        <v>79</v>
      </c>
    </row>
    <row r="53" spans="1:7" ht="12.75">
      <c r="A53" s="2" t="s">
        <v>25</v>
      </c>
      <c r="B53" s="26">
        <v>3173</v>
      </c>
      <c r="C53" s="26">
        <v>146.83926883075952</v>
      </c>
      <c r="D53" s="27"/>
      <c r="E53" s="26">
        <v>2270</v>
      </c>
      <c r="F53" s="28">
        <f t="shared" si="4"/>
        <v>0.7154112826977623</v>
      </c>
      <c r="G53" s="26">
        <f t="shared" si="5"/>
        <v>903</v>
      </c>
    </row>
    <row r="54" spans="1:7" ht="12.75">
      <c r="A54" s="2" t="s">
        <v>9</v>
      </c>
      <c r="B54" s="26">
        <v>876</v>
      </c>
      <c r="C54" s="26">
        <v>122.26598173515981</v>
      </c>
      <c r="D54" s="27"/>
      <c r="E54" s="26">
        <v>694</v>
      </c>
      <c r="F54" s="28">
        <f>+E54/B54</f>
        <v>0.7922374429223744</v>
      </c>
      <c r="G54" s="26">
        <f t="shared" si="5"/>
        <v>182</v>
      </c>
    </row>
    <row r="55" spans="1:8" ht="12.75">
      <c r="A55" s="9"/>
      <c r="B55" s="10">
        <f>SUM(B41:B54)</f>
        <v>25035</v>
      </c>
      <c r="C55" s="10">
        <v>161.178789694428</v>
      </c>
      <c r="D55" s="10"/>
      <c r="E55" s="10">
        <f>SUM(E41:E54)</f>
        <v>17105</v>
      </c>
      <c r="F55" s="11">
        <f>+E55/B55</f>
        <v>0.68324345915718</v>
      </c>
      <c r="G55" s="10">
        <f>SUM(G41:G54)</f>
        <v>7930</v>
      </c>
      <c r="H55" s="24"/>
    </row>
    <row r="56" ht="12.75">
      <c r="H56" s="24"/>
    </row>
    <row r="68" spans="2:40" s="19" customFormat="1" ht="15">
      <c r="B68"/>
      <c r="C68"/>
      <c r="D68" s="20"/>
      <c r="E68" s="22"/>
      <c r="F68" s="22"/>
      <c r="G68" s="22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40" s="19" customFormat="1" ht="12.75">
      <c r="B69"/>
      <c r="C69"/>
      <c r="D69" s="20"/>
      <c r="E69" s="20"/>
      <c r="F69" s="20"/>
      <c r="G69" s="20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:40" s="19" customFormat="1" ht="12.75">
      <c r="B70"/>
      <c r="C70"/>
      <c r="D70" s="20"/>
      <c r="E70" s="20"/>
      <c r="F70" s="20"/>
      <c r="G70" s="20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40" s="19" customFormat="1" ht="12.75">
      <c r="B71"/>
      <c r="C71"/>
      <c r="D71" s="20"/>
      <c r="E71" s="20"/>
      <c r="F71" s="20"/>
      <c r="G71" s="20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2:40" s="19" customFormat="1" ht="12.75">
      <c r="B72"/>
      <c r="C72"/>
      <c r="D72" s="20"/>
      <c r="E72" s="20"/>
      <c r="F72" s="20"/>
      <c r="G72" s="20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40" s="19" customFormat="1" ht="12.75">
      <c r="B73"/>
      <c r="C73"/>
      <c r="D73" s="20"/>
      <c r="E73" s="20"/>
      <c r="F73" s="20"/>
      <c r="G73" s="20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2:40" s="19" customFormat="1" ht="12.75">
      <c r="B74" s="20"/>
      <c r="C74" s="20"/>
      <c r="D74" s="20"/>
      <c r="E74" s="20"/>
      <c r="F74" s="20"/>
      <c r="G74" s="20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40" s="19" customFormat="1" ht="12.75">
      <c r="B75" s="20"/>
      <c r="C75" s="20"/>
      <c r="D75" s="20"/>
      <c r="E75" s="20"/>
      <c r="F75" s="20"/>
      <c r="G75" s="20"/>
      <c r="H75" s="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2:40" s="19" customFormat="1" ht="12.75">
      <c r="B76" s="20"/>
      <c r="C76" s="20"/>
      <c r="D76" s="20"/>
      <c r="E76" s="20"/>
      <c r="F76" s="20"/>
      <c r="G76" s="20"/>
      <c r="H76" s="2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40" s="19" customFormat="1" ht="25.5">
      <c r="B77" s="20"/>
      <c r="C77" s="25"/>
      <c r="D77" s="20"/>
      <c r="E77" s="20"/>
      <c r="F77" s="20"/>
      <c r="G77" s="20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2:40" s="19" customFormat="1" ht="25.5">
      <c r="B78" s="20"/>
      <c r="C78" s="25"/>
      <c r="D78" s="20"/>
      <c r="E78" s="20"/>
      <c r="F78" s="20"/>
      <c r="G78" s="20"/>
      <c r="H78" s="2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40" s="19" customFormat="1" ht="25.5">
      <c r="B79" s="21"/>
      <c r="C79" s="25"/>
      <c r="D79" s="21"/>
      <c r="E79" s="21"/>
      <c r="F79" s="21"/>
      <c r="G79" s="2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3:40" s="19" customFormat="1" ht="25.5">
      <c r="C80" s="2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3:40" s="19" customFormat="1" ht="25.5">
      <c r="C81" s="2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3:40" s="19" customFormat="1" ht="25.5">
      <c r="C82" s="2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3:40" s="19" customFormat="1" ht="25.5">
      <c r="C83" s="2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3:40" s="19" customFormat="1" ht="25.5">
      <c r="C84" s="2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3:40" s="19" customFormat="1" ht="25.5">
      <c r="C85" s="2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3:40" s="19" customFormat="1" ht="25.5">
      <c r="C86" s="2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3:40" s="19" customFormat="1" ht="25.5">
      <c r="C87" s="2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3:40" s="19" customFormat="1" ht="25.5">
      <c r="C88" s="2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3:40" s="19" customFormat="1" ht="25.5">
      <c r="C89" s="2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3:40" s="19" customFormat="1" ht="25.5">
      <c r="C90" s="2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9:40" s="19" customFormat="1" ht="12.7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9:40" s="19" customFormat="1" ht="12.7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9:40" s="19" customFormat="1" ht="12.7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9:40" s="19" customFormat="1" ht="12.7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9:40" s="19" customFormat="1" ht="12.75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9:40" s="19" customFormat="1" ht="12.75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9:40" s="19" customFormat="1" ht="12.7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9:40" s="19" customFormat="1" ht="12.75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9:40" s="19" customFormat="1" ht="12.75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9:40" s="19" customFormat="1" ht="12.75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9:40" s="19" customFormat="1" ht="12.75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9:40" s="19" customFormat="1" ht="12.75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9:40" s="19" customFormat="1" ht="12.75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9:40" s="19" customFormat="1" ht="12.75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9:40" s="19" customFormat="1" ht="12.75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9:40" s="19" customFormat="1" ht="12.75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9:40" s="19" customFormat="1" ht="12.75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9:40" s="19" customFormat="1" ht="12.75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9:40" s="19" customFormat="1" ht="12.75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9:40" s="19" customFormat="1" ht="12.7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9:40" s="19" customFormat="1" ht="12.75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9:40" s="19" customFormat="1" ht="12.75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9:40" s="19" customFormat="1" ht="12.75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9:40" s="19" customFormat="1" ht="12.75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9:40" s="19" customFormat="1" ht="12.75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9:40" s="19" customFormat="1" ht="12.75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9:40" s="19" customFormat="1" ht="12.75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9:40" s="19" customFormat="1" ht="12.75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9:40" s="19" customFormat="1" ht="12.75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9:40" s="19" customFormat="1" ht="12.75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9:40" s="19" customFormat="1" ht="12.75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9:40" s="19" customFormat="1" ht="12.75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9:40" s="19" customFormat="1" ht="12.7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9:40" s="19" customFormat="1" ht="12.7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9:40" s="19" customFormat="1" ht="12.7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9:40" s="19" customFormat="1" ht="12.7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9:40" s="19" customFormat="1" ht="12.7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9:40" s="19" customFormat="1" ht="12.7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9:40" s="19" customFormat="1" ht="12.7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9:40" s="19" customFormat="1" ht="12.7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9:40" s="19" customFormat="1" ht="12.7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9:40" s="19" customFormat="1" ht="12.7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9:40" s="19" customFormat="1" ht="12.7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9:40" s="19" customFormat="1" ht="12.7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9:40" s="19" customFormat="1" ht="12.7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9:40" s="19" customFormat="1" ht="12.7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9:40" s="19" customFormat="1" ht="12.7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9:40" s="19" customFormat="1" ht="12.7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9:40" s="19" customFormat="1" ht="12.7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9:40" s="19" customFormat="1" ht="12.7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9:40" s="19" customFormat="1" ht="12.7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9:40" s="19" customFormat="1" ht="12.7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9:40" s="19" customFormat="1" ht="12.7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9:40" s="19" customFormat="1" ht="12.7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9:40" s="19" customFormat="1" ht="12.7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9:40" s="19" customFormat="1" ht="12.7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9:40" s="19" customFormat="1" ht="12.7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9:40" s="19" customFormat="1" ht="12.7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9:40" s="19" customFormat="1" ht="12.7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9:40" s="19" customFormat="1" ht="12.75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9:40" s="19" customFormat="1" ht="12.75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9:40" s="19" customFormat="1" ht="12.75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9:40" s="19" customFormat="1" ht="12.75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9:40" s="19" customFormat="1" ht="12.75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9:40" s="19" customFormat="1" ht="12.75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9:40" s="19" customFormat="1" ht="12.75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9:40" s="19" customFormat="1" ht="12.75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9:40" s="19" customFormat="1" ht="12.75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9:40" s="19" customFormat="1" ht="12.75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9:40" s="19" customFormat="1" ht="12.75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9:40" s="19" customFormat="1" ht="12.75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9:40" s="19" customFormat="1" ht="12.75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9:40" s="19" customFormat="1" ht="12.75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9:40" s="19" customFormat="1" ht="12.75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9:40" s="19" customFormat="1" ht="12.75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9:40" s="19" customFormat="1" ht="12.75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9:40" s="19" customFormat="1" ht="12.75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9:40" s="19" customFormat="1" ht="12.75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9:40" s="19" customFormat="1" ht="12.75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9:40" s="19" customFormat="1" ht="12.75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9:40" s="19" customFormat="1" ht="12.75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9:40" s="19" customFormat="1" ht="12.75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9:40" s="19" customFormat="1" ht="12.75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9:40" s="19" customFormat="1" ht="12.75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9:40" s="19" customFormat="1" ht="12.75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9:40" s="19" customFormat="1" ht="12.75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9:40" s="19" customFormat="1" ht="12.75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9:40" s="19" customFormat="1" ht="12.75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9:40" s="19" customFormat="1" ht="12.75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9:40" s="19" customFormat="1" ht="12.75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9:40" s="19" customFormat="1" ht="12.75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9:40" s="19" customFormat="1" ht="12.75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9:40" s="19" customFormat="1" ht="12.75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9:40" s="19" customFormat="1" ht="12.75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9:40" s="19" customFormat="1" ht="12.75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9:40" s="19" customFormat="1" ht="12.75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9:40" s="19" customFormat="1" ht="12.75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9:40" s="19" customFormat="1" ht="12.75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9:40" s="19" customFormat="1" ht="12.75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9:40" s="19" customFormat="1" ht="12.75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9:40" s="19" customFormat="1" ht="12.75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9:40" s="19" customFormat="1" ht="12.75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9:40" s="19" customFormat="1" ht="12.75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9:40" s="19" customFormat="1" ht="12.75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9:40" s="19" customFormat="1" ht="12.75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9:40" s="19" customFormat="1" ht="12.75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9:40" s="19" customFormat="1" ht="12.75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9:40" s="19" customFormat="1" ht="12.75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9:40" s="19" customFormat="1" ht="12.75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9:40" s="19" customFormat="1" ht="12.75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9:40" s="19" customFormat="1" ht="12.75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9:40" s="19" customFormat="1" ht="12.75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9:40" s="19" customFormat="1" ht="12.75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9:40" s="19" customFormat="1" ht="12.75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9:40" s="19" customFormat="1" ht="12.75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9:40" s="19" customFormat="1" ht="12.75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9:40" s="19" customFormat="1" ht="12.75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9:40" s="19" customFormat="1" ht="12.75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9:40" s="19" customFormat="1" ht="12.75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9:40" s="19" customFormat="1" ht="12.75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</sheetData>
  <sheetProtection/>
  <mergeCells count="3">
    <mergeCell ref="B1:G1"/>
    <mergeCell ref="B20:G20"/>
    <mergeCell ref="B39:G3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Gerencia Regional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Sacyl</dc:creator>
  <cp:keywords/>
  <dc:description/>
  <cp:lastModifiedBy>Paniagua Tejo, M Teresa</cp:lastModifiedBy>
  <dcterms:created xsi:type="dcterms:W3CDTF">2014-04-22T10:33:09Z</dcterms:created>
  <dcterms:modified xsi:type="dcterms:W3CDTF">2021-01-20T13:22:31Z</dcterms:modified>
  <cp:category/>
  <cp:version/>
  <cp:contentType/>
  <cp:contentStatus/>
</cp:coreProperties>
</file>